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/>
  <xr:revisionPtr revIDLastSave="0" documentId="8_{9D8E6ED9-6618-4BA8-A7CC-265D07913C13}" xr6:coauthVersionLast="47" xr6:coauthVersionMax="47" xr10:uidLastSave="{00000000-0000-0000-0000-000000000000}"/>
  <bookViews>
    <workbookView xWindow="-120" yWindow="-120" windowWidth="26640" windowHeight="14370" tabRatio="824" firstSheet="4" activeTab="8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A2" i="59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5" l="1"/>
  <c r="C5" i="55" s="1"/>
  <c r="E5" i="55" s="1"/>
  <c r="C2" i="56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O25" i="56" l="1"/>
  <c r="S30" i="56" s="1"/>
  <c r="C5" i="56"/>
  <c r="E5" i="56" s="1"/>
  <c r="G5" i="56" s="1"/>
  <c r="Y28" i="6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C5" i="58"/>
  <c r="X25" i="58"/>
  <c r="Z29" i="58" s="1"/>
  <c r="O25" i="53"/>
  <c r="Q31" i="53" s="1"/>
  <c r="O25" i="54"/>
  <c r="P29" i="54" s="1"/>
  <c r="AB27" i="61"/>
  <c r="X31" i="61"/>
  <c r="O25" i="55"/>
  <c r="Y29" i="59"/>
  <c r="Z28" i="59"/>
  <c r="Z31" i="53"/>
  <c r="AA27" i="53"/>
  <c r="C4" i="54"/>
  <c r="X30" i="53"/>
  <c r="AA32" i="59"/>
  <c r="Y30" i="53"/>
  <c r="AA31" i="53"/>
  <c r="X29" i="53"/>
  <c r="X25" i="55"/>
  <c r="AD28" i="55" s="1"/>
  <c r="C5" i="53"/>
  <c r="E5" i="53" s="1"/>
  <c r="AC28" i="53"/>
  <c r="O25" i="62"/>
  <c r="AD29" i="53"/>
  <c r="AD32" i="59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AC32" i="59"/>
  <c r="AA31" i="61"/>
  <c r="P27" i="63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AA28" i="59"/>
  <c r="Y31" i="61"/>
  <c r="X28" i="62"/>
  <c r="AD30" i="53"/>
  <c r="AB27" i="53"/>
  <c r="X27" i="53"/>
  <c r="O27" i="56"/>
  <c r="Y27" i="57"/>
  <c r="Y29" i="61"/>
  <c r="AC27" i="62"/>
  <c r="Y27" i="53"/>
  <c r="AD28" i="53"/>
  <c r="X31" i="53"/>
  <c r="AB31" i="61"/>
  <c r="AA28" i="62"/>
  <c r="Q29" i="63"/>
  <c r="Y28" i="53"/>
  <c r="AC31" i="53"/>
  <c r="AD30" i="57"/>
  <c r="AB30" i="62"/>
  <c r="Z28" i="62"/>
  <c r="C4" i="55"/>
  <c r="AA30" i="57"/>
  <c r="Y32" i="59"/>
  <c r="AC27" i="61"/>
  <c r="Z29" i="62"/>
  <c r="S28" i="63"/>
  <c r="AB28" i="62"/>
  <c r="P28" i="63"/>
  <c r="AD27" i="53"/>
  <c r="Z30" i="53"/>
  <c r="Z28" i="53"/>
  <c r="Y29" i="53"/>
  <c r="AD29" i="57"/>
  <c r="AD27" i="61"/>
  <c r="AA28" i="61"/>
  <c r="AB32" i="62"/>
  <c r="O29" i="63"/>
  <c r="AA29" i="53"/>
  <c r="AB28" i="53"/>
  <c r="AB31" i="53"/>
  <c r="AB29" i="53"/>
  <c r="AA30" i="53"/>
  <c r="P28" i="56"/>
  <c r="AB28" i="57"/>
  <c r="AA30" i="61"/>
  <c r="Y27" i="61"/>
  <c r="AB27" i="62"/>
  <c r="Q28" i="63"/>
  <c r="AD28" i="57"/>
  <c r="AB29" i="57"/>
  <c r="S31" i="63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Y29" i="57"/>
  <c r="Z28" i="57"/>
  <c r="AB27" i="59"/>
  <c r="O25" i="60"/>
  <c r="AD28" i="61"/>
  <c r="AB29" i="61"/>
  <c r="X29" i="62"/>
  <c r="AA29" i="62"/>
  <c r="S29" i="63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X25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R30" i="58"/>
  <c r="U30" i="58"/>
  <c r="P31" i="58"/>
  <c r="T27" i="58"/>
  <c r="Q31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G5" i="55"/>
  <c r="E4" i="55"/>
  <c r="G5" i="54"/>
  <c r="E4" i="54"/>
  <c r="U29" i="56" l="1"/>
  <c r="O29" i="56"/>
  <c r="Q28" i="56"/>
  <c r="O28" i="56"/>
  <c r="T28" i="56"/>
  <c r="S29" i="56"/>
  <c r="Q32" i="56"/>
  <c r="T27" i="56"/>
  <c r="R28" i="56"/>
  <c r="U32" i="56"/>
  <c r="T29" i="56"/>
  <c r="P30" i="56"/>
  <c r="Q29" i="56"/>
  <c r="S32" i="56"/>
  <c r="T30" i="56"/>
  <c r="U28" i="56"/>
  <c r="P27" i="56"/>
  <c r="P32" i="56"/>
  <c r="Q27" i="56"/>
  <c r="U30" i="56"/>
  <c r="T32" i="56"/>
  <c r="R32" i="56"/>
  <c r="O30" i="56"/>
  <c r="R27" i="56"/>
  <c r="U27" i="56"/>
  <c r="P29" i="56"/>
  <c r="Q30" i="56"/>
  <c r="R29" i="56"/>
  <c r="O32" i="56"/>
  <c r="S27" i="56"/>
  <c r="R31" i="56"/>
  <c r="O31" i="56"/>
  <c r="S31" i="56"/>
  <c r="S28" i="56"/>
  <c r="T31" i="56"/>
  <c r="U31" i="56"/>
  <c r="R30" i="56"/>
  <c r="P31" i="56"/>
  <c r="Q31" i="56"/>
  <c r="R29" i="53"/>
  <c r="S32" i="54"/>
  <c r="O27" i="54"/>
  <c r="U30" i="54"/>
  <c r="P27" i="54"/>
  <c r="U29" i="54"/>
  <c r="R27" i="54"/>
  <c r="T27" i="54"/>
  <c r="P32" i="54"/>
  <c r="R30" i="54"/>
  <c r="Q29" i="54"/>
  <c r="U28" i="54"/>
  <c r="P30" i="54"/>
  <c r="Q30" i="54"/>
  <c r="S30" i="54"/>
  <c r="P28" i="54"/>
  <c r="O32" i="54"/>
  <c r="Q28" i="54"/>
  <c r="Q27" i="54"/>
  <c r="S29" i="54"/>
  <c r="Q32" i="54"/>
  <c r="U31" i="53"/>
  <c r="R28" i="53"/>
  <c r="S27" i="53"/>
  <c r="T29" i="53"/>
  <c r="S30" i="53"/>
  <c r="U28" i="53"/>
  <c r="T30" i="53"/>
  <c r="X30" i="58"/>
  <c r="Z30" i="55"/>
  <c r="AD30" i="55"/>
  <c r="Y28" i="55"/>
  <c r="AD29" i="58"/>
  <c r="O29" i="53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C7" i="54" s="1"/>
  <c r="E8" i="54" s="1"/>
  <c r="G8" i="54" s="1"/>
  <c r="I8" i="54" s="1"/>
  <c r="K8" i="54" s="1"/>
  <c r="O8" i="54" s="1"/>
  <c r="W8" i="54" s="1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10" i="54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K8" i="56" l="1"/>
  <c r="O8" i="56" s="1"/>
  <c r="W8" i="56" s="1"/>
  <c r="C10" i="56" s="1"/>
  <c r="E11" i="56" s="1"/>
  <c r="G11" i="56" s="1"/>
  <c r="I11" i="56" s="1"/>
  <c r="O4" i="58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K11" i="56" l="1"/>
  <c r="O11" i="56" s="1"/>
  <c r="W11" i="56" s="1"/>
  <c r="C13" i="56" s="1"/>
  <c r="E14" i="56" s="1"/>
  <c r="G14" i="56" s="1"/>
  <c r="I14" i="56" s="1"/>
  <c r="C7" i="58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K14" i="56" l="1"/>
  <c r="O14" i="56" s="1"/>
  <c r="W14" i="56" s="1"/>
  <c r="C16" i="56" s="1"/>
  <c r="E17" i="56" s="1"/>
  <c r="G17" i="56" s="1"/>
  <c r="I17" i="56" s="1"/>
  <c r="W5" i="1"/>
  <c r="W4" i="1" s="1"/>
  <c r="K17" i="56" l="1"/>
  <c r="O17" i="56" s="1"/>
  <c r="W17" i="56" s="1"/>
  <c r="C19" i="56" s="1"/>
  <c r="E20" i="56" s="1"/>
  <c r="G20" i="56" s="1"/>
  <c r="I20" i="56" s="1"/>
  <c r="K20" i="56" s="1"/>
  <c r="O20" i="56" s="1"/>
  <c r="W20" i="56" s="1"/>
  <c r="C7" i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<sst xmlns="http://schemas.openxmlformats.org/spreadsheetml/2006/main" count="241" uniqueCount="45">
  <si>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</si>
  <si>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</si>
  <si>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</si>
  <si>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</si>
  <si>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</si>
  <si>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</si>
  <si>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Year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</si>
  <si>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</si>
  <si>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</si>
  <si>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</si>
  <si>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</si>
  <si>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</si>
  <si>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</si>
  <si>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</si>
  <si>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r>
      <t xml:space="preserve">Open 12PM-2AM    </t>
    </r>
    <r>
      <rPr>
        <b/>
        <sz val="12"/>
        <color theme="2" tint="-0.89999084444715716"/>
        <rFont val="Seaford"/>
        <scheme val="minor"/>
      </rPr>
      <t xml:space="preserve"> $300 High Hand 3PM-8PM Every half hour!</t>
    </r>
  </si>
  <si>
    <t>Open 12PM-2AM</t>
  </si>
  <si>
    <r>
      <t xml:space="preserve">Open 12PM-4AM      </t>
    </r>
    <r>
      <rPr>
        <b/>
        <sz val="12"/>
        <color theme="2" tint="-0.89999084444715716"/>
        <rFont val="Seaford"/>
        <scheme val="minor"/>
      </rPr>
      <t>$300 High Hand 2PM-7PM  Every half hour!</t>
    </r>
  </si>
  <si>
    <t>Open 12PM-4AM</t>
  </si>
  <si>
    <t>Notes</t>
  </si>
  <si>
    <t xml:space="preserve">Open 12PM-2AM   </t>
  </si>
  <si>
    <r>
      <t xml:space="preserve">Open 12PM-4AM      </t>
    </r>
    <r>
      <rPr>
        <b/>
        <sz val="12"/>
        <color theme="2" tint="-0.89999084444715716"/>
        <rFont val="Seaford"/>
        <scheme val="minor"/>
      </rPr>
      <t>$300 High Hand 2PM-5PM  and 7PM-10PM Every half hour!</t>
    </r>
  </si>
  <si>
    <r>
      <t xml:space="preserve">Open 12PM-2AM    </t>
    </r>
    <r>
      <rPr>
        <b/>
        <sz val="12"/>
        <color theme="2" tint="-0.89999084444715716"/>
        <rFont val="Seaford"/>
        <scheme val="minor"/>
      </rPr>
      <t xml:space="preserve"> $300 High Hand 3PM-8PM Every half hour!</t>
    </r>
    <r>
      <rPr>
        <sz val="12"/>
        <color theme="2" tint="-0.89999084444715716"/>
        <rFont val="Seaford"/>
        <scheme val="minor"/>
      </rPr>
      <t xml:space="preserve">  National Pizza Day--Free Slice of Pizza in the Poker Room!</t>
    </r>
  </si>
  <si>
    <t>Open 12PM-2AM   Hot Seat Drawings 1PM-11PM</t>
  </si>
  <si>
    <r>
      <t xml:space="preserve">Open 12PM-4AM  </t>
    </r>
    <r>
      <rPr>
        <b/>
        <sz val="12"/>
        <color theme="2" tint="-0.89999084444715716"/>
        <rFont val="Seaford"/>
        <scheme val="minor"/>
      </rPr>
      <t>$150 Buy-In Tournament at 1PM</t>
    </r>
  </si>
  <si>
    <r>
      <t xml:space="preserve">Open 12PM-2AM    </t>
    </r>
    <r>
      <rPr>
        <b/>
        <sz val="12"/>
        <color theme="2" tint="-0.89999084444715716"/>
        <rFont val="Seaford"/>
        <scheme val="minor"/>
      </rPr>
      <t xml:space="preserve"> $200 High Hand 2PM-5PM  and 7PM-10PM Every half hour!</t>
    </r>
  </si>
  <si>
    <r>
      <t xml:space="preserve">Open 12PM-2AM  </t>
    </r>
    <r>
      <rPr>
        <b/>
        <sz val="12"/>
        <color theme="2" tint="-0.89999084444715716"/>
        <rFont val="Seaford"/>
        <scheme val="minor"/>
      </rPr>
      <t xml:space="preserve"> $50</t>
    </r>
    <r>
      <rPr>
        <sz val="12"/>
        <color theme="2" tint="-0.89999084444715716"/>
        <rFont val="Seaford"/>
        <scheme val="minor"/>
      </rPr>
      <t xml:space="preserve"> </t>
    </r>
    <r>
      <rPr>
        <b/>
        <sz val="12"/>
        <color theme="2" tint="-0.89999084444715716"/>
        <rFont val="Seaford"/>
        <scheme val="minor"/>
      </rPr>
      <t>Hot Seat Drawings 1PM-11PM Every half hour!</t>
    </r>
  </si>
  <si>
    <r>
      <t xml:space="preserve">Open 12PM-2AM  </t>
    </r>
    <r>
      <rPr>
        <b/>
        <sz val="12"/>
        <color theme="2" tint="-0.89999084444715716"/>
        <rFont val="Seaford"/>
        <scheme val="minor"/>
      </rPr>
      <t xml:space="preserve"> $100</t>
    </r>
    <r>
      <rPr>
        <sz val="12"/>
        <color theme="2" tint="-0.89999084444715716"/>
        <rFont val="Seaford"/>
        <scheme val="minor"/>
      </rPr>
      <t xml:space="preserve"> </t>
    </r>
    <r>
      <rPr>
        <b/>
        <sz val="12"/>
        <color theme="2" tint="-0.89999084444715716"/>
        <rFont val="Seaford"/>
        <scheme val="minor"/>
      </rPr>
      <t>High Hand 4PM-9PM Every half hour!</t>
    </r>
  </si>
  <si>
    <r>
      <t xml:space="preserve">Open 10AM-4AM  </t>
    </r>
    <r>
      <rPr>
        <b/>
        <sz val="12"/>
        <color theme="2" tint="-0.89999084444715716"/>
        <rFont val="Seaford"/>
        <scheme val="minor"/>
      </rPr>
      <t>$150 Buy-In Tournament at 12PM</t>
    </r>
  </si>
  <si>
    <r>
      <t xml:space="preserve">Open 12PM-2AM    </t>
    </r>
    <r>
      <rPr>
        <b/>
        <sz val="12"/>
        <color theme="2" tint="-0.89999084444715716"/>
        <rFont val="Seaford"/>
        <scheme val="minor"/>
      </rPr>
      <t xml:space="preserve"> $200 High Hand 4PM-9PM Every half hour!</t>
    </r>
  </si>
  <si>
    <r>
      <rPr>
        <sz val="12"/>
        <color rgb="FF161616"/>
        <rFont val="Seaford"/>
        <scheme val="minor"/>
      </rPr>
      <t xml:space="preserve">Open 12PM-2AM    </t>
    </r>
    <r>
      <rPr>
        <b/>
        <sz val="12"/>
        <color rgb="FF161616"/>
        <rFont val="Seaford"/>
        <scheme val="minor"/>
      </rPr>
      <t xml:space="preserve"> $250 Double Green Chip Bounty Tournament at 1:15 PM</t>
    </r>
  </si>
  <si>
    <r>
      <rPr>
        <sz val="12"/>
        <color rgb="FF161616"/>
        <rFont val="Seaford"/>
        <scheme val="minor"/>
      </rPr>
      <t xml:space="preserve">Open 12PM-2AM  </t>
    </r>
    <r>
      <rPr>
        <b/>
        <sz val="12"/>
        <color rgb="FF161616"/>
        <rFont val="Seaford"/>
        <scheme val="minor"/>
      </rPr>
      <t>$125 Buy-In turbo Tournament at 1:15 PM</t>
    </r>
  </si>
  <si>
    <r>
      <rPr>
        <sz val="12"/>
        <color rgb="FF161616"/>
        <rFont val="Seaford"/>
        <scheme val="minor"/>
      </rPr>
      <t xml:space="preserve">Open 12PM-2AM  </t>
    </r>
    <r>
      <rPr>
        <b/>
        <sz val="12"/>
        <color rgb="FF161616"/>
        <rFont val="Seaford"/>
        <scheme val="minor"/>
      </rPr>
      <t>$125 Buy-In turbo Tournament at 7:00 PM</t>
    </r>
  </si>
  <si>
    <r>
      <rPr>
        <sz val="12"/>
        <color rgb="FF161616"/>
        <rFont val="Seaford"/>
        <scheme val="minor"/>
      </rPr>
      <t xml:space="preserve">Open 10AM-4AM  </t>
    </r>
    <r>
      <rPr>
        <b/>
        <sz val="12"/>
        <color rgb="FF161616"/>
        <rFont val="Seaford"/>
        <scheme val="minor"/>
      </rPr>
      <t>$340 Black Chip Bounty Tournament at 12PM</t>
    </r>
  </si>
  <si>
    <t xml:space="preserve">GAMBLING PROBLEM?  CALL 1-800-GAMBLER FOR HELP.  </t>
  </si>
  <si>
    <t xml:space="preserve">Open 12PM-2AM     </t>
  </si>
  <si>
    <r>
      <t xml:space="preserve">Open 12PM-2AM      </t>
    </r>
    <r>
      <rPr>
        <b/>
        <sz val="12"/>
        <color theme="2" tint="-0.89999084444715716"/>
        <rFont val="Seaford"/>
        <scheme val="minor"/>
      </rPr>
      <t>$300 High Hand 2PM-5PM  and 7PM-10PM Every half hour!</t>
    </r>
  </si>
  <si>
    <r>
      <t xml:space="preserve">Open 12PM-2AM </t>
    </r>
    <r>
      <rPr>
        <b/>
        <sz val="12"/>
        <color rgb="FF161616"/>
        <rFont val="Seaford"/>
        <scheme val="minor"/>
      </rPr>
      <t xml:space="preserve"> $150 Buy-In Tournament at 12PM</t>
    </r>
  </si>
  <si>
    <r>
      <t xml:space="preserve">Open 12PM-2AM    </t>
    </r>
    <r>
      <rPr>
        <b/>
        <sz val="11"/>
        <color rgb="FF161616"/>
        <rFont val="Seaford"/>
        <scheme val="minor"/>
      </rPr>
      <t xml:space="preserve"> $250 Double Green Chip Bounty Tournament at 1:15 PM</t>
    </r>
  </si>
  <si>
    <r>
      <t xml:space="preserve">Open 12PM-2AM  </t>
    </r>
    <r>
      <rPr>
        <b/>
        <sz val="11"/>
        <color rgb="FF161616"/>
        <rFont val="Seaford"/>
        <scheme val="minor"/>
      </rPr>
      <t>$125 Buy-In turbo Tournament at 1:15 PM</t>
    </r>
  </si>
  <si>
    <r>
      <t xml:space="preserve">Open 12PM-2AM  </t>
    </r>
    <r>
      <rPr>
        <b/>
        <sz val="11"/>
        <color rgb="FF161616"/>
        <rFont val="Seaford"/>
        <scheme val="minor"/>
      </rPr>
      <t>$125 Buy-In turbo Tournament at 7:00 PM</t>
    </r>
  </si>
  <si>
    <r>
      <t xml:space="preserve">Open 12PM-2AM      </t>
    </r>
    <r>
      <rPr>
        <b/>
        <sz val="11"/>
        <color theme="2" tint="-0.89999084444715716"/>
        <rFont val="Seaford"/>
        <scheme val="minor"/>
      </rPr>
      <t>$300 High Hand 2PM-5PM  and 7PM-10PM Every half hour!</t>
    </r>
  </si>
  <si>
    <r>
      <t xml:space="preserve">Open 12PM-4AM      </t>
    </r>
    <r>
      <rPr>
        <b/>
        <sz val="11"/>
        <color theme="2" tint="-0.89999084444715716"/>
        <rFont val="Seaford"/>
        <scheme val="minor"/>
      </rPr>
      <t>$300 High Hand 2PM-5PM  and 7PM-10PM Every half hour!</t>
    </r>
  </si>
  <si>
    <r>
      <t xml:space="preserve">Open 10AM-4AM  </t>
    </r>
    <r>
      <rPr>
        <b/>
        <sz val="11"/>
        <color theme="2" tint="-0.89999084444715716"/>
        <rFont val="Seaford"/>
        <scheme val="minor"/>
      </rPr>
      <t>$340 Black Chip Bounty Tournament at 12PM</t>
    </r>
  </si>
  <si>
    <r>
      <t xml:space="preserve">Open 10AM-4AM  </t>
    </r>
    <r>
      <rPr>
        <b/>
        <sz val="11"/>
        <color theme="2" tint="-0.89999084444715716"/>
        <rFont val="Seaford"/>
        <scheme val="minor"/>
      </rPr>
      <t>$150 Buy-In Tournament at 12PM</t>
    </r>
  </si>
  <si>
    <r>
      <t xml:space="preserve">Open 12PM-4AM      </t>
    </r>
    <r>
      <rPr>
        <b/>
        <sz val="11"/>
        <color theme="2" tint="-0.89999084444715716"/>
        <rFont val="Seaford"/>
        <scheme val="minor"/>
      </rPr>
      <t>Mystery</t>
    </r>
    <r>
      <rPr>
        <sz val="11"/>
        <color theme="2" tint="-0.89999084444715716"/>
        <rFont val="Seaford"/>
        <scheme val="minor"/>
      </rPr>
      <t xml:space="preserve"> </t>
    </r>
    <r>
      <rPr>
        <b/>
        <sz val="11"/>
        <color theme="2" tint="-0.89999084444715716"/>
        <rFont val="Seaford"/>
        <scheme val="minor"/>
      </rPr>
      <t>High Hand 2PM-5PM  and 7PM-10PM Every half hour!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</si>
</sst>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43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1"/>
      <color theme="1" tint="0.14996795556505021"/>
      <name val="Seaford"/>
      <family val="1"/>
      <scheme val="minor"/>
    </font>
    <font>
      <sz val="12"/>
      <color rgb="FF161616"/>
      <name val="Seaford"/>
      <scheme val="minor"/>
    </font>
    <font>
      <b/>
      <sz val="12"/>
      <color rgb="FF161616"/>
      <name val="Seaford"/>
      <scheme val="minor"/>
    </font>
    <font>
      <sz val="11"/>
      <color rgb="FF161616"/>
      <name val="Seaford"/>
      <scheme val="minor"/>
    </font>
    <font>
      <b/>
      <sz val="11"/>
      <color rgb="FF161616"/>
      <name val="Seaford"/>
      <scheme val="minor"/>
    </font>
    <font>
      <sz val="11"/>
      <color theme="2" tint="-0.89999084444715716"/>
      <name val="Seaford"/>
      <scheme val="minor"/>
    </font>
    <font>
      <b/>
      <sz val="11"/>
      <color theme="2" tint="-0.89999084444715716"/>
      <name val="Seaford"/>
      <scheme val="minor"/>
    </font>
    <font>
      <b/>
      <sz val="48"/>
      <color rgb="FF7030A0"/>
      <name val="Seaford"/>
      <scheme val="major"/>
    </font>
    <font>
      <sz val="12"/>
      <color rgb="FF7030A0"/>
      <name val="Seaford"/>
      <scheme val="minor"/>
    </font>
    <font>
      <sz val="11"/>
      <color rgb="FF7030A0"/>
      <name val="Seaford"/>
      <scheme val="minor"/>
    </font>
    <font>
      <b/>
      <sz val="10"/>
      <name val="Seaford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32" fillId="0" borderId="10">
      <alignment horizontal="center" vertical="center"/>
    </xf>
  </cellStyleXfs>
  <cellXfs count="165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7" fillId="2" borderId="1" xfId="0" applyFont="1" applyFill="1" applyBorder="1" applyAlignment="1">
      <alignment horizontal="left" vertical="center" indent="1"/>
    </xf>
    <xf numFmtId="0" fontId="37" fillId="2" borderId="3" xfId="0" applyFont="1" applyFill="1" applyBorder="1" applyAlignment="1">
      <alignment horizontal="left" vertical="center" indent="1"/>
    </xf>
    <xf numFmtId="0" fontId="37" fillId="2" borderId="0" xfId="0" applyFont="1" applyFill="1" applyAlignment="1">
      <alignment horizontal="left" vertical="center" indent="1"/>
    </xf>
    <xf numFmtId="164" fontId="37" fillId="2" borderId="3" xfId="0" applyNumberFormat="1" applyFont="1" applyFill="1" applyBorder="1" applyAlignment="1">
      <alignment horizontal="left" vertical="center" indent="1" shrinkToFit="1"/>
    </xf>
    <xf numFmtId="167" fontId="14" fillId="5" borderId="0" xfId="0" applyNumberFormat="1" applyFont="1" applyFill="1" applyAlignment="1">
      <alignment horizontal="left" vertical="center" indent="1" shrinkToFit="1"/>
    </xf>
    <xf numFmtId="0" fontId="30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0" fontId="8" fillId="2" borderId="0" xfId="0" applyFont="1" applyFill="1" applyAlignment="1">
      <alignment horizontal="left" vertical="center" indent="1"/>
    </xf>
    <xf numFmtId="164" fontId="8" fillId="2" borderId="0" xfId="0" applyNumberFormat="1" applyFont="1" applyFill="1" applyAlignment="1">
      <alignment horizontal="left" vertical="center" indent="1" shrinkToFit="1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6" fontId="31" fillId="0" borderId="0" xfId="0" applyNumberFormat="1" applyFont="1" applyAlignment="1">
      <alignment horizontal="left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0" xfId="0" applyNumberFormat="1" applyFont="1" applyFill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167" fontId="14" fillId="4" borderId="0" xfId="0" applyNumberFormat="1" applyFont="1" applyFill="1" applyAlignment="1">
      <alignment horizontal="left" vertical="center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inden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left" indent="1" shrinkToFit="1"/>
    </xf>
    <xf numFmtId="164" fontId="8" fillId="2" borderId="9" xfId="0" applyNumberFormat="1" applyFont="1" applyFill="1" applyBorder="1" applyAlignment="1">
      <alignment horizontal="left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left" vertical="center" wrapText="1" indent="1"/>
    </xf>
    <xf numFmtId="0" fontId="33" fillId="2" borderId="4" xfId="0" applyFont="1" applyFill="1" applyBorder="1" applyAlignment="1">
      <alignment horizontal="center" vertical="center" wrapText="1" indent="1"/>
    </xf>
    <xf numFmtId="0" fontId="8" fillId="2" borderId="6" xfId="0" applyFont="1" applyFill="1" applyBorder="1" applyAlignment="1">
      <alignment horizontal="center" vertical="center" wrapText="1" inden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5" fillId="2" borderId="4" xfId="0" applyFont="1" applyFill="1" applyBorder="1" applyAlignment="1">
      <alignment horizontal="left" vertical="center" wrapText="1" indent="1"/>
    </xf>
    <xf numFmtId="0" fontId="37" fillId="2" borderId="6" xfId="0" applyFont="1" applyFill="1" applyBorder="1" applyAlignment="1">
      <alignment horizontal="left" vertical="center" wrapText="1" indent="1"/>
    </xf>
    <xf numFmtId="0" fontId="35" fillId="2" borderId="4" xfId="0" applyFont="1" applyFill="1" applyBorder="1" applyAlignment="1">
      <alignment horizontal="center" vertical="center" wrapText="1" indent="1"/>
    </xf>
    <xf numFmtId="0" fontId="37" fillId="2" borderId="6" xfId="0" applyFont="1" applyFill="1" applyBorder="1" applyAlignment="1">
      <alignment horizontal="center" vertical="center" wrapText="1" indent="1"/>
    </xf>
    <xf numFmtId="0" fontId="37" fillId="2" borderId="4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7" fillId="2" borderId="6" xfId="0" applyFont="1" applyFill="1" applyBorder="1" applyAlignment="1">
      <alignment horizontal="left" vertical="center" wrapText="1"/>
    </xf>
    <xf numFmtId="164" fontId="40" fillId="2" borderId="1" xfId="0" applyNumberFormat="1" applyFont="1" applyFill="1" applyBorder="1" applyAlignment="1">
      <alignment horizontal="left" indent="1" shrinkToFit="1"/>
    </xf>
    <xf numFmtId="164" fontId="40" fillId="2" borderId="3" xfId="0" applyNumberFormat="1" applyFont="1" applyFill="1" applyBorder="1" applyAlignment="1">
      <alignment horizontal="left" indent="1" shrinkToFit="1"/>
    </xf>
    <xf numFmtId="0" fontId="35" fillId="2" borderId="4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left" vertical="center" indent="1" shrinkToFit="1"/>
    </xf>
    <xf numFmtId="164" fontId="40" fillId="2" borderId="0" xfId="0" applyNumberFormat="1" applyFont="1" applyFill="1" applyAlignment="1">
      <alignment horizontal="left" vertical="center" indent="1" shrinkToFit="1"/>
    </xf>
    <xf numFmtId="164" fontId="40" fillId="2" borderId="3" xfId="0" applyNumberFormat="1" applyFont="1" applyFill="1" applyBorder="1" applyAlignment="1">
      <alignment horizontal="left" vertical="center" indent="1" shrinkToFit="1"/>
    </xf>
    <xf numFmtId="0" fontId="37" fillId="2" borderId="4" xfId="0" applyFont="1" applyFill="1" applyBorder="1" applyAlignment="1">
      <alignment horizontal="left" vertical="center" wrapText="1" indent="1"/>
    </xf>
    <xf numFmtId="0" fontId="37" fillId="2" borderId="5" xfId="0" applyFont="1" applyFill="1" applyBorder="1" applyAlignment="1">
      <alignment horizontal="left" vertical="center" wrapText="1" indent="1"/>
    </xf>
    <xf numFmtId="164" fontId="41" fillId="2" borderId="1" xfId="0" applyNumberFormat="1" applyFont="1" applyFill="1" applyBorder="1" applyAlignment="1">
      <alignment horizontal="left" indent="1" shrinkToFit="1"/>
    </xf>
    <xf numFmtId="164" fontId="41" fillId="2" borderId="3" xfId="0" applyNumberFormat="1" applyFont="1" applyFill="1" applyBorder="1" applyAlignment="1">
      <alignment horizontal="left" indent="1" shrinkToFit="1"/>
    </xf>
    <xf numFmtId="164" fontId="37" fillId="2" borderId="1" xfId="0" applyNumberFormat="1" applyFont="1" applyFill="1" applyBorder="1" applyAlignment="1">
      <alignment horizontal="left" vertical="center" indent="1" shrinkToFit="1"/>
    </xf>
    <xf numFmtId="164" fontId="37" fillId="2" borderId="3" xfId="0" applyNumberFormat="1" applyFont="1" applyFill="1" applyBorder="1" applyAlignment="1">
      <alignment horizontal="left" vertical="center" indent="1" shrinkToFit="1"/>
    </xf>
    <xf numFmtId="164" fontId="37" fillId="2" borderId="0" xfId="0" applyNumberFormat="1" applyFont="1" applyFill="1" applyAlignment="1">
      <alignment horizontal="left" vertical="center" indent="1" shrinkToFit="1"/>
    </xf>
    <xf numFmtId="164" fontId="41" fillId="2" borderId="1" xfId="0" applyNumberFormat="1" applyFont="1" applyFill="1" applyBorder="1" applyAlignment="1">
      <alignment horizontal="left" vertical="center" indent="1" shrinkToFit="1"/>
    </xf>
    <xf numFmtId="164" fontId="41" fillId="2" borderId="0" xfId="0" applyNumberFormat="1" applyFont="1" applyFill="1" applyAlignment="1">
      <alignment horizontal="left" vertical="center" indent="1" shrinkToFit="1"/>
    </xf>
    <xf numFmtId="164" fontId="41" fillId="2" borderId="3" xfId="0" applyNumberFormat="1" applyFont="1" applyFill="1" applyBorder="1" applyAlignment="1">
      <alignment horizontal="left" vertical="center" indent="1" shrinkToFit="1"/>
    </xf>
    <xf numFmtId="0" fontId="37" fillId="2" borderId="1" xfId="0" applyFont="1" applyFill="1" applyBorder="1" applyAlignment="1">
      <alignment horizontal="left" vertical="center" indent="1"/>
    </xf>
    <xf numFmtId="0" fontId="37" fillId="2" borderId="3" xfId="0" applyFont="1" applyFill="1" applyBorder="1" applyAlignment="1">
      <alignment horizontal="left" vertical="center" indent="1"/>
    </xf>
    <xf numFmtId="0" fontId="37" fillId="2" borderId="0" xfId="0" applyFont="1" applyFill="1" applyAlignment="1">
      <alignment horizontal="left" vertical="center" indent="1"/>
    </xf>
    <xf numFmtId="0" fontId="35" fillId="2" borderId="4" xfId="0" applyFont="1" applyFill="1" applyBorder="1" applyAlignment="1">
      <alignment horizontal="center" vertical="center" wrapText="1"/>
    </xf>
    <xf numFmtId="166" fontId="39" fillId="0" borderId="0" xfId="0" applyNumberFormat="1" applyFont="1" applyAlignment="1">
      <alignment horizontal="left"/>
    </xf>
    <xf numFmtId="167" fontId="14" fillId="5" borderId="0" xfId="0" applyNumberFormat="1" applyFont="1" applyFill="1" applyAlignment="1">
      <alignment horizontal="left" vertical="center" indent="1" shrinkToFit="1"/>
    </xf>
    <xf numFmtId="164" fontId="40" fillId="2" borderId="0" xfId="0" applyNumberFormat="1" applyFont="1" applyFill="1" applyAlignment="1">
      <alignment horizontal="left" indent="1" shrinkToFit="1"/>
    </xf>
    <xf numFmtId="166" fontId="31" fillId="0" borderId="0" xfId="0" applyNumberFormat="1" applyFont="1" applyAlignment="1">
      <alignment horizontal="center"/>
    </xf>
    <xf numFmtId="166" fontId="42" fillId="0" borderId="0" xfId="0" applyNumberFormat="1" applyFont="1" applyAlignment="1">
      <alignment horizontal="center" vertical="top"/>
    </xf>
  </cellXfs>
  <cellStyles count="5">
    <cellStyle name="Comma" xfId="2" builtinId="3"/>
    <cellStyle name="Daily note" xfId="4" xr:uid="{91008028-7D54-4793-99C5-CF38D927B9E4}"/>
    <cellStyle name="Hyperlink" xfId="1" builtinId="8" customBuiltin="1"/>
    <cellStyle name="Normal" xfId="0" builtinId="0" customBuiltin="1"/>
    <cellStyle name="Normal 2" xfId="3" xr:uid="{00000000-0005-0000-0000-000003000000}"/>
  </cellStyles>
  <dxfs count="46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19051</xdr:rowOff>
    </xdr:from>
    <xdr:to>
      <xdr:col>7</xdr:col>
      <xdr:colOff>200025</xdr:colOff>
      <xdr:row>5</xdr:row>
      <xdr:rowOff>466726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7D4031-D469-2108-EE3B-DCE9F6302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171701"/>
          <a:ext cx="3390900" cy="7620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1</xdr:row>
      <xdr:rowOff>381000</xdr:rowOff>
    </xdr:from>
    <xdr:to>
      <xdr:col>29</xdr:col>
      <xdr:colOff>83185</xdr:colOff>
      <xdr:row>2</xdr:row>
      <xdr:rowOff>165735</xdr:rowOff>
    </xdr:to>
    <xdr:pic>
      <xdr:nvPicPr>
        <xdr:cNvPr id="3" name="Picture 2" descr="A logo for a casino&#10;&#10;AI-generated content may be incorrect.">
          <a:extLst>
            <a:ext uri="{FF2B5EF4-FFF2-40B4-BE49-F238E27FC236}">
              <a16:creationId xmlns:a16="http://schemas.microsoft.com/office/drawing/2014/main" id="{AEA51969-D270-5A9E-DAA5-48457F0929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518"/>
        <a:stretch/>
      </xdr:blipFill>
      <xdr:spPr bwMode="auto">
        <a:xfrm>
          <a:off x="7810500" y="695325"/>
          <a:ext cx="2712085" cy="927735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1</xdr:row>
      <xdr:rowOff>95250</xdr:rowOff>
    </xdr:from>
    <xdr:to>
      <xdr:col>29</xdr:col>
      <xdr:colOff>130810</xdr:colOff>
      <xdr:row>1</xdr:row>
      <xdr:rowOff>1123949</xdr:rowOff>
    </xdr:to>
    <xdr:pic>
      <xdr:nvPicPr>
        <xdr:cNvPr id="2" name="Picture 1" descr="A logo for a casino&#10;&#10;AI-generated content may be incorrect.">
          <a:extLst>
            <a:ext uri="{FF2B5EF4-FFF2-40B4-BE49-F238E27FC236}">
              <a16:creationId xmlns:a16="http://schemas.microsoft.com/office/drawing/2014/main" id="{DC16AB82-FD17-422E-87D0-63E0D20385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518"/>
        <a:stretch/>
      </xdr:blipFill>
      <xdr:spPr bwMode="auto">
        <a:xfrm>
          <a:off x="7534275" y="409575"/>
          <a:ext cx="3035935" cy="1028699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opLeftCell="A2" workbookViewId="0">
      <selection activeCell="O10" sqref="O10"/>
    </sheetView>
  </sheetViews>
  <sheetFormatPr defaultColWidth="8.7109375" defaultRowHeight="15.75" x14ac:dyDescent="0.25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 x14ac:dyDescent="0.9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25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6" t="s">
        <v>1</v>
      </c>
      <c r="O4" s="86"/>
      <c r="P4" s="86"/>
      <c r="Q4" s="86"/>
      <c r="R4" s="1"/>
    </row>
    <row r="5" spans="1:18" ht="30" customHeight="1" x14ac:dyDescent="0.2">
      <c r="A5" s="1"/>
      <c r="B5" s="11"/>
      <c r="C5" s="13" t="s">
        <v>2</v>
      </c>
      <c r="D5" s="13"/>
      <c r="E5" s="14" t="s">
        <v>3</v>
      </c>
      <c r="F5" s="14">
        <v>2025</v>
      </c>
      <c r="G5" s="14"/>
      <c r="H5" s="14"/>
      <c r="I5" s="14"/>
      <c r="J5" s="14"/>
      <c r="K5" s="15"/>
      <c r="L5" s="16"/>
      <c r="M5" s="4"/>
      <c r="N5" s="86"/>
      <c r="O5" s="86"/>
      <c r="P5" s="86"/>
      <c r="Q5" s="86"/>
      <c r="R5" s="1"/>
    </row>
    <row r="6" spans="1:18" ht="30" customHeight="1" x14ac:dyDescent="0.2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6"/>
      <c r="O6" s="86"/>
      <c r="P6" s="86"/>
      <c r="Q6" s="86"/>
      <c r="R6" s="1"/>
    </row>
    <row r="7" spans="1:18" ht="30" customHeight="1" x14ac:dyDescent="0.2">
      <c r="A7" s="1"/>
      <c r="B7" s="11"/>
      <c r="C7" s="13" t="s">
        <v>4</v>
      </c>
      <c r="D7" s="13"/>
      <c r="E7" s="14" t="s">
        <v>5</v>
      </c>
      <c r="F7" s="14">
        <v>1</v>
      </c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 x14ac:dyDescent="0.2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 x14ac:dyDescent="0.2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 x14ac:dyDescent="0.2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 x14ac:dyDescent="0.2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DATE(About!P8,9,1)</f>
        <v>45901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45900</v>
      </c>
      <c r="D4" s="103"/>
      <c r="E4" s="103">
        <f ca="1">E5</f>
        <v>45901</v>
      </c>
      <c r="F4" s="103"/>
      <c r="G4" s="103">
        <f ca="1">G5</f>
        <v>45902</v>
      </c>
      <c r="H4" s="103"/>
      <c r="I4" s="103">
        <f ca="1">I5</f>
        <v>45903</v>
      </c>
      <c r="J4" s="103"/>
      <c r="K4" s="103">
        <f ca="1">K5</f>
        <v>45904</v>
      </c>
      <c r="L4" s="103"/>
      <c r="M4" s="103"/>
      <c r="N4" s="37"/>
      <c r="O4" s="103">
        <f ca="1">O5</f>
        <v>45905</v>
      </c>
      <c r="P4" s="103"/>
      <c r="Q4" s="103"/>
      <c r="R4" s="103"/>
      <c r="S4" s="103"/>
      <c r="T4" s="103"/>
      <c r="U4" s="103"/>
      <c r="V4" s="103"/>
      <c r="W4" s="103">
        <f ca="1">W5</f>
        <v>45906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45900</v>
      </c>
      <c r="D5" s="99"/>
      <c r="E5" s="97">
        <f ca="1">C5+1</f>
        <v>45901</v>
      </c>
      <c r="F5" s="99"/>
      <c r="G5" s="97">
        <f ca="1">E5+1</f>
        <v>45902</v>
      </c>
      <c r="H5" s="99"/>
      <c r="I5" s="97">
        <f ca="1">G5+1</f>
        <v>45903</v>
      </c>
      <c r="J5" s="99"/>
      <c r="K5" s="97">
        <f ca="1">I5+1</f>
        <v>45904</v>
      </c>
      <c r="L5" s="98"/>
      <c r="M5" s="98"/>
      <c r="N5" s="77"/>
      <c r="O5" s="97">
        <f ca="1">K5+1</f>
        <v>45905</v>
      </c>
      <c r="P5" s="98"/>
      <c r="Q5" s="98"/>
      <c r="R5" s="98"/>
      <c r="S5" s="98"/>
      <c r="T5" s="98"/>
      <c r="U5" s="98"/>
      <c r="V5" s="99"/>
      <c r="W5" s="97">
        <f ca="1">O5+1</f>
        <v>45906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93"/>
      <c r="P6" s="94"/>
      <c r="Q6" s="94"/>
      <c r="R6" s="94"/>
      <c r="S6" s="94"/>
      <c r="T6" s="94"/>
      <c r="U6" s="94"/>
      <c r="V6" s="95"/>
      <c r="W6" s="93"/>
      <c r="X6" s="94"/>
      <c r="Y6" s="94"/>
      <c r="Z6" s="94"/>
      <c r="AA6" s="94"/>
      <c r="AB6" s="94"/>
      <c r="AC6" s="94"/>
      <c r="AD6" s="95"/>
      <c r="AE6" s="7"/>
      <c r="AF6" s="42"/>
    </row>
    <row r="7" spans="1:36" ht="9.9499999999999993" customHeight="1" x14ac:dyDescent="0.2">
      <c r="A7" s="1"/>
      <c r="C7" s="97">
        <f ca="1">W5+1</f>
        <v>45907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45908</v>
      </c>
      <c r="F8" s="90"/>
      <c r="G8" s="89">
        <f ca="1">E8+1</f>
        <v>45909</v>
      </c>
      <c r="H8" s="90"/>
      <c r="I8" s="89">
        <f ca="1">G8+1</f>
        <v>45910</v>
      </c>
      <c r="J8" s="90"/>
      <c r="K8" s="89">
        <f ca="1">I8+1</f>
        <v>45911</v>
      </c>
      <c r="L8" s="92"/>
      <c r="M8" s="92"/>
      <c r="N8" s="50"/>
      <c r="O8" s="89">
        <f ca="1">K8+1</f>
        <v>45912</v>
      </c>
      <c r="P8" s="92"/>
      <c r="Q8" s="92"/>
      <c r="R8" s="92"/>
      <c r="S8" s="92"/>
      <c r="T8" s="92"/>
      <c r="U8" s="92"/>
      <c r="V8" s="90"/>
      <c r="W8" s="89">
        <f ca="1">O8+1</f>
        <v>45913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93"/>
      <c r="D9" s="95"/>
      <c r="E9" s="93"/>
      <c r="F9" s="95"/>
      <c r="G9" s="93"/>
      <c r="H9" s="95"/>
      <c r="I9" s="93"/>
      <c r="J9" s="95"/>
      <c r="K9" s="93"/>
      <c r="L9" s="94"/>
      <c r="M9" s="94"/>
      <c r="N9" s="95"/>
      <c r="O9" s="93"/>
      <c r="P9" s="94"/>
      <c r="Q9" s="94"/>
      <c r="R9" s="94"/>
      <c r="S9" s="94"/>
      <c r="T9" s="94"/>
      <c r="U9" s="94"/>
      <c r="V9" s="95"/>
      <c r="W9" s="93"/>
      <c r="X9" s="94"/>
      <c r="Y9" s="94"/>
      <c r="Z9" s="94"/>
      <c r="AA9" s="94"/>
      <c r="AB9" s="94"/>
      <c r="AC9" s="94"/>
      <c r="AD9" s="95"/>
      <c r="AE9" s="7"/>
      <c r="AF9" s="42"/>
    </row>
    <row r="10" spans="1:36" s="43" customFormat="1" ht="9.9499999999999993" customHeight="1" x14ac:dyDescent="0.2">
      <c r="A10" s="42"/>
      <c r="C10" s="97">
        <f ca="1">W8+1</f>
        <v>45914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45915</v>
      </c>
      <c r="F11" s="90"/>
      <c r="G11" s="89">
        <f ca="1">E11+1</f>
        <v>45916</v>
      </c>
      <c r="H11" s="90"/>
      <c r="I11" s="89">
        <f ca="1">G11+1</f>
        <v>45917</v>
      </c>
      <c r="J11" s="90"/>
      <c r="K11" s="89">
        <f ca="1">I11+1</f>
        <v>45918</v>
      </c>
      <c r="L11" s="92"/>
      <c r="M11" s="92"/>
      <c r="N11" s="50"/>
      <c r="O11" s="89">
        <f ca="1">K11+1</f>
        <v>45919</v>
      </c>
      <c r="P11" s="92"/>
      <c r="Q11" s="92"/>
      <c r="R11" s="92"/>
      <c r="S11" s="92"/>
      <c r="T11" s="92"/>
      <c r="U11" s="92"/>
      <c r="V11" s="90"/>
      <c r="W11" s="89">
        <f ca="1">O11+1</f>
        <v>45920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93"/>
      <c r="D12" s="95"/>
      <c r="E12" s="93"/>
      <c r="F12" s="95"/>
      <c r="G12" s="93"/>
      <c r="H12" s="95"/>
      <c r="I12" s="93"/>
      <c r="J12" s="95"/>
      <c r="K12" s="93"/>
      <c r="L12" s="94"/>
      <c r="M12" s="94"/>
      <c r="N12" s="95"/>
      <c r="O12" s="93"/>
      <c r="P12" s="94"/>
      <c r="Q12" s="94"/>
      <c r="R12" s="94"/>
      <c r="S12" s="94"/>
      <c r="T12" s="94"/>
      <c r="U12" s="94"/>
      <c r="V12" s="95"/>
      <c r="W12" s="93"/>
      <c r="X12" s="94"/>
      <c r="Y12" s="94"/>
      <c r="Z12" s="94"/>
      <c r="AA12" s="94"/>
      <c r="AB12" s="94"/>
      <c r="AC12" s="94"/>
      <c r="AD12" s="95"/>
      <c r="AE12" s="7"/>
      <c r="AF12" s="42"/>
    </row>
    <row r="13" spans="1:36" s="43" customFormat="1" ht="9.9499999999999993" customHeight="1" x14ac:dyDescent="0.2">
      <c r="A13" s="42"/>
      <c r="C13" s="97">
        <f ca="1">W11+1</f>
        <v>45921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45922</v>
      </c>
      <c r="F14" s="90"/>
      <c r="G14" s="89">
        <f ca="1">E14+1</f>
        <v>45923</v>
      </c>
      <c r="H14" s="90"/>
      <c r="I14" s="89">
        <f ca="1">G14+1</f>
        <v>45924</v>
      </c>
      <c r="J14" s="90"/>
      <c r="K14" s="89">
        <f ca="1">I14+1</f>
        <v>45925</v>
      </c>
      <c r="L14" s="92"/>
      <c r="M14" s="92"/>
      <c r="N14" s="50"/>
      <c r="O14" s="89">
        <f ca="1">K14+1</f>
        <v>45926</v>
      </c>
      <c r="P14" s="92"/>
      <c r="Q14" s="92"/>
      <c r="R14" s="92"/>
      <c r="S14" s="92"/>
      <c r="T14" s="92"/>
      <c r="U14" s="92"/>
      <c r="V14" s="90"/>
      <c r="W14" s="89">
        <f ca="1">O14+1</f>
        <v>45927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93"/>
      <c r="D15" s="95"/>
      <c r="E15" s="93"/>
      <c r="F15" s="95"/>
      <c r="G15" s="93"/>
      <c r="H15" s="95"/>
      <c r="I15" s="93"/>
      <c r="J15" s="95"/>
      <c r="K15" s="93"/>
      <c r="L15" s="94"/>
      <c r="M15" s="94"/>
      <c r="N15" s="95"/>
      <c r="O15" s="93"/>
      <c r="P15" s="94"/>
      <c r="Q15" s="94"/>
      <c r="R15" s="94"/>
      <c r="S15" s="94"/>
      <c r="T15" s="94"/>
      <c r="U15" s="94"/>
      <c r="V15" s="95"/>
      <c r="W15" s="93"/>
      <c r="X15" s="94"/>
      <c r="Y15" s="94"/>
      <c r="Z15" s="94"/>
      <c r="AA15" s="94"/>
      <c r="AB15" s="94"/>
      <c r="AC15" s="94"/>
      <c r="AD15" s="95"/>
      <c r="AE15" s="7"/>
      <c r="AF15" s="42"/>
    </row>
    <row r="16" spans="1:36" s="43" customFormat="1" ht="9.9499999999999993" customHeight="1" x14ac:dyDescent="0.2">
      <c r="A16" s="42"/>
      <c r="C16" s="97">
        <f ca="1">W14+1</f>
        <v>45928</v>
      </c>
      <c r="D16" s="99"/>
      <c r="E16" s="45"/>
      <c r="F16" s="78"/>
      <c r="G16" s="45"/>
      <c r="H16" s="78"/>
      <c r="I16" s="112"/>
      <c r="J16" s="113"/>
      <c r="K16" s="66"/>
      <c r="L16" s="68"/>
      <c r="M16" s="68"/>
      <c r="N16" s="67"/>
      <c r="O16" s="112"/>
      <c r="P16" s="114"/>
      <c r="Q16" s="114"/>
      <c r="R16" s="114"/>
      <c r="S16" s="114"/>
      <c r="T16" s="114"/>
      <c r="U16" s="114"/>
      <c r="V16" s="113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45929</v>
      </c>
      <c r="F17" s="90"/>
      <c r="G17" s="89">
        <f ca="1">E17+1</f>
        <v>45930</v>
      </c>
      <c r="H17" s="90"/>
      <c r="I17" s="89">
        <f ca="1">G17+1</f>
        <v>45931</v>
      </c>
      <c r="J17" s="90"/>
      <c r="K17" s="46">
        <f ca="1">I17+1</f>
        <v>45932</v>
      </c>
      <c r="L17" s="51"/>
      <c r="M17" s="51"/>
      <c r="N17" s="69"/>
      <c r="O17" s="89">
        <f ca="1">K17+1</f>
        <v>45933</v>
      </c>
      <c r="P17" s="92"/>
      <c r="Q17" s="92"/>
      <c r="R17" s="92"/>
      <c r="S17" s="92"/>
      <c r="T17" s="92"/>
      <c r="U17" s="92"/>
      <c r="V17" s="90"/>
      <c r="W17" s="89">
        <f ca="1">O17+1</f>
        <v>45934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93"/>
      <c r="D18" s="95"/>
      <c r="E18" s="93"/>
      <c r="F18" s="95"/>
      <c r="G18" s="93"/>
      <c r="H18" s="95"/>
      <c r="I18" s="93"/>
      <c r="J18" s="95"/>
      <c r="K18" s="70"/>
      <c r="L18" s="71"/>
      <c r="M18" s="71"/>
      <c r="N18" s="72"/>
      <c r="O18" s="93"/>
      <c r="P18" s="94"/>
      <c r="Q18" s="94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45935</v>
      </c>
      <c r="D19" s="99"/>
      <c r="E19" s="45"/>
      <c r="F19" s="78"/>
      <c r="G19" s="45"/>
      <c r="H19" s="78"/>
      <c r="I19" s="112"/>
      <c r="J19" s="113"/>
      <c r="K19" s="66"/>
      <c r="L19" s="68"/>
      <c r="M19" s="68"/>
      <c r="N19" s="67"/>
      <c r="O19" s="112"/>
      <c r="P19" s="114"/>
      <c r="Q19" s="114"/>
      <c r="R19" s="114"/>
      <c r="S19" s="114"/>
      <c r="T19" s="114"/>
      <c r="U19" s="114"/>
      <c r="V19" s="113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45936</v>
      </c>
      <c r="F20" s="90"/>
      <c r="G20" s="89">
        <f ca="1">E20+1</f>
        <v>45937</v>
      </c>
      <c r="H20" s="90"/>
      <c r="I20" s="89">
        <f ca="1">G20+1</f>
        <v>45938</v>
      </c>
      <c r="J20" s="90"/>
      <c r="K20" s="46">
        <f ca="1">I20+1</f>
        <v>45939</v>
      </c>
      <c r="L20" s="51"/>
      <c r="M20" s="51"/>
      <c r="N20" s="69"/>
      <c r="O20" s="89">
        <f ca="1">K20+1</f>
        <v>45940</v>
      </c>
      <c r="P20" s="92"/>
      <c r="Q20" s="92"/>
      <c r="R20" s="92"/>
      <c r="S20" s="92"/>
      <c r="T20" s="92"/>
      <c r="U20" s="92"/>
      <c r="V20" s="90"/>
      <c r="W20" s="89">
        <f ca="1">O20+1</f>
        <v>45941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70"/>
      <c r="L21" s="71"/>
      <c r="M21" s="71"/>
      <c r="N21" s="72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45870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45931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 x14ac:dyDescent="0.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DATE(About!P8,10,1)</f>
        <v>45931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45928</v>
      </c>
      <c r="D4" s="103"/>
      <c r="E4" s="103">
        <f ca="1">E5</f>
        <v>45929</v>
      </c>
      <c r="F4" s="103"/>
      <c r="G4" s="103">
        <f ca="1">G5</f>
        <v>45930</v>
      </c>
      <c r="H4" s="103"/>
      <c r="I4" s="103">
        <f ca="1">I5</f>
        <v>45931</v>
      </c>
      <c r="J4" s="103"/>
      <c r="K4" s="103">
        <f ca="1">K5</f>
        <v>45932</v>
      </c>
      <c r="L4" s="103"/>
      <c r="M4" s="103"/>
      <c r="N4" s="37"/>
      <c r="O4" s="103">
        <f ca="1">O5</f>
        <v>45933</v>
      </c>
      <c r="P4" s="103"/>
      <c r="Q4" s="103"/>
      <c r="R4" s="103"/>
      <c r="S4" s="103"/>
      <c r="T4" s="103"/>
      <c r="U4" s="103"/>
      <c r="V4" s="103"/>
      <c r="W4" s="103">
        <f ca="1">W5</f>
        <v>45934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45928</v>
      </c>
      <c r="D5" s="99"/>
      <c r="E5" s="97">
        <f ca="1">C5+1</f>
        <v>45929</v>
      </c>
      <c r="F5" s="99"/>
      <c r="G5" s="97">
        <f ca="1">E5+1</f>
        <v>45930</v>
      </c>
      <c r="H5" s="99"/>
      <c r="I5" s="97">
        <f ca="1">G5+1</f>
        <v>45931</v>
      </c>
      <c r="J5" s="99"/>
      <c r="K5" s="97">
        <f ca="1">I5+1</f>
        <v>45932</v>
      </c>
      <c r="L5" s="98"/>
      <c r="M5" s="98"/>
      <c r="N5" s="77"/>
      <c r="O5" s="97">
        <f ca="1">K5+1</f>
        <v>45933</v>
      </c>
      <c r="P5" s="98"/>
      <c r="Q5" s="98"/>
      <c r="R5" s="98"/>
      <c r="S5" s="98"/>
      <c r="T5" s="98"/>
      <c r="U5" s="98"/>
      <c r="V5" s="99"/>
      <c r="W5" s="97">
        <f ca="1">O5+1</f>
        <v>45934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93"/>
      <c r="P6" s="94"/>
      <c r="Q6" s="94"/>
      <c r="R6" s="94"/>
      <c r="S6" s="94"/>
      <c r="T6" s="94"/>
      <c r="U6" s="94"/>
      <c r="V6" s="95"/>
      <c r="W6" s="93"/>
      <c r="X6" s="94"/>
      <c r="Y6" s="94"/>
      <c r="Z6" s="94"/>
      <c r="AA6" s="94"/>
      <c r="AB6" s="94"/>
      <c r="AC6" s="94"/>
      <c r="AD6" s="95"/>
      <c r="AE6" s="7"/>
      <c r="AF6" s="42"/>
    </row>
    <row r="7" spans="1:36" ht="9.9499999999999993" customHeight="1" x14ac:dyDescent="0.2">
      <c r="A7" s="1"/>
      <c r="C7" s="97">
        <f ca="1">W5+1</f>
        <v>45935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45936</v>
      </c>
      <c r="F8" s="90"/>
      <c r="G8" s="89">
        <f ca="1">E8+1</f>
        <v>45937</v>
      </c>
      <c r="H8" s="90"/>
      <c r="I8" s="89">
        <f ca="1">G8+1</f>
        <v>45938</v>
      </c>
      <c r="J8" s="90"/>
      <c r="K8" s="89">
        <f ca="1">I8+1</f>
        <v>45939</v>
      </c>
      <c r="L8" s="92"/>
      <c r="M8" s="92"/>
      <c r="N8" s="50"/>
      <c r="O8" s="89">
        <f ca="1">K8+1</f>
        <v>45940</v>
      </c>
      <c r="P8" s="92"/>
      <c r="Q8" s="92"/>
      <c r="R8" s="92"/>
      <c r="S8" s="92"/>
      <c r="T8" s="92"/>
      <c r="U8" s="92"/>
      <c r="V8" s="90"/>
      <c r="W8" s="89">
        <f ca="1">O8+1</f>
        <v>45941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93"/>
      <c r="D9" s="95"/>
      <c r="E9" s="93"/>
      <c r="F9" s="95"/>
      <c r="G9" s="93"/>
      <c r="H9" s="95"/>
      <c r="I9" s="93"/>
      <c r="J9" s="95"/>
      <c r="K9" s="93"/>
      <c r="L9" s="94"/>
      <c r="M9" s="94"/>
      <c r="N9" s="95"/>
      <c r="O9" s="93"/>
      <c r="P9" s="94"/>
      <c r="Q9" s="94"/>
      <c r="R9" s="94"/>
      <c r="S9" s="94"/>
      <c r="T9" s="94"/>
      <c r="U9" s="94"/>
      <c r="V9" s="95"/>
      <c r="W9" s="93"/>
      <c r="X9" s="94"/>
      <c r="Y9" s="94"/>
      <c r="Z9" s="94"/>
      <c r="AA9" s="94"/>
      <c r="AB9" s="94"/>
      <c r="AC9" s="94"/>
      <c r="AD9" s="95"/>
      <c r="AE9" s="7"/>
      <c r="AF9" s="42"/>
    </row>
    <row r="10" spans="1:36" s="43" customFormat="1" ht="9.9499999999999993" customHeight="1" x14ac:dyDescent="0.2">
      <c r="A10" s="42"/>
      <c r="C10" s="97">
        <f ca="1">W8+1</f>
        <v>45942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45943</v>
      </c>
      <c r="F11" s="90"/>
      <c r="G11" s="89">
        <f ca="1">E11+1</f>
        <v>45944</v>
      </c>
      <c r="H11" s="90"/>
      <c r="I11" s="89">
        <f ca="1">G11+1</f>
        <v>45945</v>
      </c>
      <c r="J11" s="90"/>
      <c r="K11" s="89">
        <f ca="1">I11+1</f>
        <v>45946</v>
      </c>
      <c r="L11" s="92"/>
      <c r="M11" s="92"/>
      <c r="N11" s="50"/>
      <c r="O11" s="89">
        <f ca="1">K11+1</f>
        <v>45947</v>
      </c>
      <c r="P11" s="92"/>
      <c r="Q11" s="92"/>
      <c r="R11" s="92"/>
      <c r="S11" s="92"/>
      <c r="T11" s="92"/>
      <c r="U11" s="92"/>
      <c r="V11" s="90"/>
      <c r="W11" s="89">
        <f ca="1">O11+1</f>
        <v>45948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93"/>
      <c r="D12" s="95"/>
      <c r="E12" s="93"/>
      <c r="F12" s="95"/>
      <c r="G12" s="93"/>
      <c r="H12" s="95"/>
      <c r="I12" s="93"/>
      <c r="J12" s="95"/>
      <c r="K12" s="93"/>
      <c r="L12" s="94"/>
      <c r="M12" s="94"/>
      <c r="N12" s="95"/>
      <c r="O12" s="93"/>
      <c r="P12" s="94"/>
      <c r="Q12" s="94"/>
      <c r="R12" s="94"/>
      <c r="S12" s="94"/>
      <c r="T12" s="94"/>
      <c r="U12" s="94"/>
      <c r="V12" s="95"/>
      <c r="W12" s="93"/>
      <c r="X12" s="94"/>
      <c r="Y12" s="94"/>
      <c r="Z12" s="94"/>
      <c r="AA12" s="94"/>
      <c r="AB12" s="94"/>
      <c r="AC12" s="94"/>
      <c r="AD12" s="95"/>
      <c r="AE12" s="7"/>
      <c r="AF12" s="42"/>
    </row>
    <row r="13" spans="1:36" s="43" customFormat="1" ht="9.9499999999999993" customHeight="1" x14ac:dyDescent="0.2">
      <c r="A13" s="42"/>
      <c r="C13" s="97">
        <f ca="1">W11+1</f>
        <v>45949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45950</v>
      </c>
      <c r="F14" s="90"/>
      <c r="G14" s="89">
        <f ca="1">E14+1</f>
        <v>45951</v>
      </c>
      <c r="H14" s="90"/>
      <c r="I14" s="89">
        <f ca="1">G14+1</f>
        <v>45952</v>
      </c>
      <c r="J14" s="90"/>
      <c r="K14" s="89">
        <f ca="1">I14+1</f>
        <v>45953</v>
      </c>
      <c r="L14" s="92"/>
      <c r="M14" s="92"/>
      <c r="N14" s="50"/>
      <c r="O14" s="89">
        <f ca="1">K14+1</f>
        <v>45954</v>
      </c>
      <c r="P14" s="92"/>
      <c r="Q14" s="92"/>
      <c r="R14" s="92"/>
      <c r="S14" s="92"/>
      <c r="T14" s="92"/>
      <c r="U14" s="92"/>
      <c r="V14" s="90"/>
      <c r="W14" s="89">
        <f ca="1">O14+1</f>
        <v>45955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93"/>
      <c r="D15" s="95"/>
      <c r="E15" s="93"/>
      <c r="F15" s="95"/>
      <c r="G15" s="93"/>
      <c r="H15" s="95"/>
      <c r="I15" s="93"/>
      <c r="J15" s="95"/>
      <c r="K15" s="93"/>
      <c r="L15" s="94"/>
      <c r="M15" s="94"/>
      <c r="N15" s="95"/>
      <c r="O15" s="93"/>
      <c r="P15" s="94"/>
      <c r="Q15" s="94"/>
      <c r="R15" s="94"/>
      <c r="S15" s="94"/>
      <c r="T15" s="94"/>
      <c r="U15" s="94"/>
      <c r="V15" s="95"/>
      <c r="W15" s="93"/>
      <c r="X15" s="94"/>
      <c r="Y15" s="94"/>
      <c r="Z15" s="94"/>
      <c r="AA15" s="94"/>
      <c r="AB15" s="94"/>
      <c r="AC15" s="94"/>
      <c r="AD15" s="95"/>
      <c r="AE15" s="7"/>
      <c r="AF15" s="42"/>
    </row>
    <row r="16" spans="1:36" s="43" customFormat="1" ht="9.9499999999999993" customHeight="1" x14ac:dyDescent="0.2">
      <c r="A16" s="42"/>
      <c r="C16" s="97">
        <f ca="1">W14+1</f>
        <v>45956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45957</v>
      </c>
      <c r="F17" s="90"/>
      <c r="G17" s="89">
        <f ca="1">E17+1</f>
        <v>45958</v>
      </c>
      <c r="H17" s="90"/>
      <c r="I17" s="89">
        <f ca="1">G17+1</f>
        <v>45959</v>
      </c>
      <c r="J17" s="90"/>
      <c r="K17" s="89">
        <f ca="1">I17+1</f>
        <v>45960</v>
      </c>
      <c r="L17" s="92"/>
      <c r="M17" s="92"/>
      <c r="N17" s="50"/>
      <c r="O17" s="89">
        <f ca="1">K17+1</f>
        <v>45961</v>
      </c>
      <c r="P17" s="92"/>
      <c r="Q17" s="92"/>
      <c r="R17" s="92"/>
      <c r="S17" s="92"/>
      <c r="T17" s="92"/>
      <c r="U17" s="92"/>
      <c r="V17" s="90"/>
      <c r="W17" s="89">
        <f ca="1">O17+1</f>
        <v>45962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93"/>
      <c r="D18" s="95"/>
      <c r="E18" s="93"/>
      <c r="F18" s="95"/>
      <c r="G18" s="93"/>
      <c r="H18" s="95"/>
      <c r="I18" s="93"/>
      <c r="J18" s="95"/>
      <c r="K18" s="93"/>
      <c r="L18" s="94"/>
      <c r="M18" s="94"/>
      <c r="N18" s="44"/>
      <c r="O18" s="93"/>
      <c r="P18" s="94"/>
      <c r="Q18" s="94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45963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45964</v>
      </c>
      <c r="F20" s="90"/>
      <c r="G20" s="89">
        <f ca="1">E20+1</f>
        <v>45965</v>
      </c>
      <c r="H20" s="90"/>
      <c r="I20" s="89">
        <f ca="1">G20+1</f>
        <v>45966</v>
      </c>
      <c r="J20" s="90"/>
      <c r="K20" s="89">
        <f ca="1">I20+1</f>
        <v>45967</v>
      </c>
      <c r="L20" s="92"/>
      <c r="M20" s="92"/>
      <c r="N20" s="50"/>
      <c r="O20" s="89">
        <f ca="1">K20+1</f>
        <v>45968</v>
      </c>
      <c r="P20" s="92"/>
      <c r="Q20" s="92"/>
      <c r="R20" s="92"/>
      <c r="S20" s="92"/>
      <c r="T20" s="92"/>
      <c r="U20" s="92"/>
      <c r="V20" s="90"/>
      <c r="W20" s="89">
        <f ca="1">O20+1</f>
        <v>45969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93"/>
      <c r="L21" s="94"/>
      <c r="M21" s="94"/>
      <c r="N21" s="44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45901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45962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DATE(About!P8,11,1)</f>
        <v>45962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45956</v>
      </c>
      <c r="D4" s="103"/>
      <c r="E4" s="103">
        <f ca="1">E5</f>
        <v>45957</v>
      </c>
      <c r="F4" s="103"/>
      <c r="G4" s="103">
        <f ca="1">G5</f>
        <v>45958</v>
      </c>
      <c r="H4" s="103"/>
      <c r="I4" s="103">
        <f ca="1">I5</f>
        <v>45959</v>
      </c>
      <c r="J4" s="103"/>
      <c r="K4" s="103">
        <f ca="1">K5</f>
        <v>45960</v>
      </c>
      <c r="L4" s="103"/>
      <c r="M4" s="103"/>
      <c r="N4" s="37"/>
      <c r="O4" s="103">
        <f ca="1">O5</f>
        <v>45961</v>
      </c>
      <c r="P4" s="103"/>
      <c r="Q4" s="103"/>
      <c r="R4" s="103"/>
      <c r="S4" s="103"/>
      <c r="T4" s="103"/>
      <c r="U4" s="103"/>
      <c r="V4" s="103"/>
      <c r="W4" s="103">
        <f ca="1">W5</f>
        <v>45962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45956</v>
      </c>
      <c r="D5" s="99"/>
      <c r="E5" s="97">
        <f ca="1">C5+1</f>
        <v>45957</v>
      </c>
      <c r="F5" s="99"/>
      <c r="G5" s="97">
        <f ca="1">E5+1</f>
        <v>45958</v>
      </c>
      <c r="H5" s="99"/>
      <c r="I5" s="97">
        <f ca="1">G5+1</f>
        <v>45959</v>
      </c>
      <c r="J5" s="99"/>
      <c r="K5" s="97">
        <f ca="1">I5+1</f>
        <v>45960</v>
      </c>
      <c r="L5" s="98"/>
      <c r="M5" s="98"/>
      <c r="N5" s="77"/>
      <c r="O5" s="97">
        <f ca="1">K5+1</f>
        <v>45961</v>
      </c>
      <c r="P5" s="98"/>
      <c r="Q5" s="98"/>
      <c r="R5" s="98"/>
      <c r="S5" s="98"/>
      <c r="T5" s="98"/>
      <c r="U5" s="98"/>
      <c r="V5" s="99"/>
      <c r="W5" s="97">
        <f ca="1">O5+1</f>
        <v>45962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93"/>
      <c r="P6" s="94"/>
      <c r="Q6" s="94"/>
      <c r="R6" s="94"/>
      <c r="S6" s="94"/>
      <c r="T6" s="94"/>
      <c r="U6" s="94"/>
      <c r="V6" s="95"/>
      <c r="W6" s="93"/>
      <c r="X6" s="94"/>
      <c r="Y6" s="94"/>
      <c r="Z6" s="94"/>
      <c r="AA6" s="94"/>
      <c r="AB6" s="94"/>
      <c r="AC6" s="94"/>
      <c r="AD6" s="95"/>
      <c r="AE6" s="7"/>
      <c r="AF6" s="42"/>
    </row>
    <row r="7" spans="1:36" ht="9.9499999999999993" customHeight="1" x14ac:dyDescent="0.2">
      <c r="A7" s="1"/>
      <c r="C7" s="97">
        <f ca="1">W5+1</f>
        <v>45963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45964</v>
      </c>
      <c r="F8" s="90"/>
      <c r="G8" s="89">
        <f ca="1">E8+1</f>
        <v>45965</v>
      </c>
      <c r="H8" s="90"/>
      <c r="I8" s="89">
        <f ca="1">G8+1</f>
        <v>45966</v>
      </c>
      <c r="J8" s="90"/>
      <c r="K8" s="89">
        <f ca="1">I8+1</f>
        <v>45967</v>
      </c>
      <c r="L8" s="92"/>
      <c r="M8" s="92"/>
      <c r="N8" s="50"/>
      <c r="O8" s="89">
        <f ca="1">K8+1</f>
        <v>45968</v>
      </c>
      <c r="P8" s="92"/>
      <c r="Q8" s="92"/>
      <c r="R8" s="92"/>
      <c r="S8" s="92"/>
      <c r="T8" s="92"/>
      <c r="U8" s="92"/>
      <c r="V8" s="90"/>
      <c r="W8" s="89">
        <f ca="1">O8+1</f>
        <v>45969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93"/>
      <c r="D9" s="95"/>
      <c r="E9" s="93"/>
      <c r="F9" s="95"/>
      <c r="G9" s="93"/>
      <c r="H9" s="95"/>
      <c r="I9" s="93"/>
      <c r="J9" s="95"/>
      <c r="K9" s="93"/>
      <c r="L9" s="94"/>
      <c r="M9" s="94"/>
      <c r="N9" s="95"/>
      <c r="O9" s="93"/>
      <c r="P9" s="94"/>
      <c r="Q9" s="94"/>
      <c r="R9" s="94"/>
      <c r="S9" s="94"/>
      <c r="T9" s="94"/>
      <c r="U9" s="94"/>
      <c r="V9" s="95"/>
      <c r="W9" s="93"/>
      <c r="X9" s="94"/>
      <c r="Y9" s="94"/>
      <c r="Z9" s="94"/>
      <c r="AA9" s="94"/>
      <c r="AB9" s="94"/>
      <c r="AC9" s="94"/>
      <c r="AD9" s="95"/>
      <c r="AE9" s="7"/>
      <c r="AF9" s="42"/>
    </row>
    <row r="10" spans="1:36" s="43" customFormat="1" ht="9.9499999999999993" customHeight="1" x14ac:dyDescent="0.2">
      <c r="A10" s="42"/>
      <c r="C10" s="97">
        <f ca="1">W8+1</f>
        <v>45970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45971</v>
      </c>
      <c r="F11" s="90"/>
      <c r="G11" s="89">
        <f ca="1">E11+1</f>
        <v>45972</v>
      </c>
      <c r="H11" s="90"/>
      <c r="I11" s="89">
        <f ca="1">G11+1</f>
        <v>45973</v>
      </c>
      <c r="J11" s="90"/>
      <c r="K11" s="89">
        <f ca="1">I11+1</f>
        <v>45974</v>
      </c>
      <c r="L11" s="92"/>
      <c r="M11" s="92"/>
      <c r="N11" s="50"/>
      <c r="O11" s="89">
        <f ca="1">K11+1</f>
        <v>45975</v>
      </c>
      <c r="P11" s="92"/>
      <c r="Q11" s="92"/>
      <c r="R11" s="92"/>
      <c r="S11" s="92"/>
      <c r="T11" s="92"/>
      <c r="U11" s="92"/>
      <c r="V11" s="90"/>
      <c r="W11" s="89">
        <f ca="1">O11+1</f>
        <v>45976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93"/>
      <c r="D12" s="95"/>
      <c r="E12" s="93"/>
      <c r="F12" s="95"/>
      <c r="G12" s="93"/>
      <c r="H12" s="95"/>
      <c r="I12" s="93"/>
      <c r="J12" s="95"/>
      <c r="K12" s="93"/>
      <c r="L12" s="94"/>
      <c r="M12" s="94"/>
      <c r="N12" s="95"/>
      <c r="O12" s="93"/>
      <c r="P12" s="94"/>
      <c r="Q12" s="94"/>
      <c r="R12" s="94"/>
      <c r="S12" s="94"/>
      <c r="T12" s="94"/>
      <c r="U12" s="94"/>
      <c r="V12" s="95"/>
      <c r="W12" s="93"/>
      <c r="X12" s="94"/>
      <c r="Y12" s="94"/>
      <c r="Z12" s="94"/>
      <c r="AA12" s="94"/>
      <c r="AB12" s="94"/>
      <c r="AC12" s="94"/>
      <c r="AD12" s="95"/>
      <c r="AE12" s="7"/>
      <c r="AF12" s="42"/>
    </row>
    <row r="13" spans="1:36" s="43" customFormat="1" ht="9.9499999999999993" customHeight="1" x14ac:dyDescent="0.2">
      <c r="A13" s="42"/>
      <c r="C13" s="97">
        <f ca="1">W11+1</f>
        <v>45977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45978</v>
      </c>
      <c r="F14" s="90"/>
      <c r="G14" s="89">
        <f ca="1">E14+1</f>
        <v>45979</v>
      </c>
      <c r="H14" s="90"/>
      <c r="I14" s="89">
        <f ca="1">G14+1</f>
        <v>45980</v>
      </c>
      <c r="J14" s="90"/>
      <c r="K14" s="89">
        <f ca="1">I14+1</f>
        <v>45981</v>
      </c>
      <c r="L14" s="92"/>
      <c r="M14" s="92"/>
      <c r="N14" s="50"/>
      <c r="O14" s="89">
        <f ca="1">K14+1</f>
        <v>45982</v>
      </c>
      <c r="P14" s="92"/>
      <c r="Q14" s="92"/>
      <c r="R14" s="92"/>
      <c r="S14" s="92"/>
      <c r="T14" s="92"/>
      <c r="U14" s="92"/>
      <c r="V14" s="90"/>
      <c r="W14" s="89">
        <f ca="1">O14+1</f>
        <v>45983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93"/>
      <c r="D15" s="95"/>
      <c r="E15" s="93"/>
      <c r="F15" s="95"/>
      <c r="G15" s="93"/>
      <c r="H15" s="95"/>
      <c r="I15" s="93"/>
      <c r="J15" s="95"/>
      <c r="K15" s="93"/>
      <c r="L15" s="94"/>
      <c r="M15" s="94"/>
      <c r="N15" s="95"/>
      <c r="O15" s="93"/>
      <c r="P15" s="94"/>
      <c r="Q15" s="94"/>
      <c r="R15" s="94"/>
      <c r="S15" s="94"/>
      <c r="T15" s="94"/>
      <c r="U15" s="94"/>
      <c r="V15" s="95"/>
      <c r="W15" s="93"/>
      <c r="X15" s="94"/>
      <c r="Y15" s="94"/>
      <c r="Z15" s="94"/>
      <c r="AA15" s="94"/>
      <c r="AB15" s="94"/>
      <c r="AC15" s="94"/>
      <c r="AD15" s="95"/>
      <c r="AE15" s="7"/>
      <c r="AF15" s="42"/>
    </row>
    <row r="16" spans="1:36" s="43" customFormat="1" ht="9.9499999999999993" customHeight="1" x14ac:dyDescent="0.2">
      <c r="A16" s="42"/>
      <c r="C16" s="97">
        <f ca="1">W14+1</f>
        <v>45984</v>
      </c>
      <c r="D16" s="99"/>
      <c r="E16" s="45"/>
      <c r="F16" s="78"/>
      <c r="G16" s="45"/>
      <c r="H16" s="78"/>
      <c r="I16" s="112"/>
      <c r="J16" s="113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45985</v>
      </c>
      <c r="F17" s="90"/>
      <c r="G17" s="89">
        <f ca="1">E17+1</f>
        <v>45986</v>
      </c>
      <c r="H17" s="90"/>
      <c r="I17" s="89">
        <f ca="1">G17+1</f>
        <v>45987</v>
      </c>
      <c r="J17" s="90"/>
      <c r="K17" s="89">
        <f ca="1">I17+1</f>
        <v>45988</v>
      </c>
      <c r="L17" s="92"/>
      <c r="M17" s="92"/>
      <c r="N17" s="90"/>
      <c r="O17" s="89">
        <f ca="1">K17+1</f>
        <v>45989</v>
      </c>
      <c r="P17" s="92"/>
      <c r="Q17" s="92"/>
      <c r="R17" s="92"/>
      <c r="S17" s="92"/>
      <c r="T17" s="92"/>
      <c r="U17" s="92"/>
      <c r="V17" s="90"/>
      <c r="W17" s="89">
        <f ca="1">O17+1</f>
        <v>45990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93"/>
      <c r="D18" s="95"/>
      <c r="E18" s="93"/>
      <c r="F18" s="95"/>
      <c r="G18" s="93"/>
      <c r="H18" s="95"/>
      <c r="I18" s="93"/>
      <c r="J18" s="95"/>
      <c r="K18" s="93"/>
      <c r="L18" s="94"/>
      <c r="M18" s="94"/>
      <c r="N18" s="95"/>
      <c r="O18" s="93"/>
      <c r="P18" s="94"/>
      <c r="Q18" s="94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45991</v>
      </c>
      <c r="D19" s="99"/>
      <c r="E19" s="45"/>
      <c r="F19" s="78"/>
      <c r="G19" s="45"/>
      <c r="H19" s="78"/>
      <c r="I19" s="112"/>
      <c r="J19" s="113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45992</v>
      </c>
      <c r="F20" s="90"/>
      <c r="G20" s="89">
        <f ca="1">E20+1</f>
        <v>45993</v>
      </c>
      <c r="H20" s="90"/>
      <c r="I20" s="89">
        <f ca="1">G20+1</f>
        <v>45994</v>
      </c>
      <c r="J20" s="90"/>
      <c r="K20" s="89">
        <f ca="1">I20+1</f>
        <v>45995</v>
      </c>
      <c r="L20" s="92"/>
      <c r="M20" s="92"/>
      <c r="N20" s="90"/>
      <c r="O20" s="89">
        <f ca="1">K20+1</f>
        <v>45996</v>
      </c>
      <c r="P20" s="92"/>
      <c r="Q20" s="92"/>
      <c r="R20" s="92"/>
      <c r="S20" s="92"/>
      <c r="T20" s="92"/>
      <c r="U20" s="92"/>
      <c r="V20" s="90"/>
      <c r="W20" s="89">
        <f ca="1">O20+1</f>
        <v>45997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93"/>
      <c r="L21" s="94"/>
      <c r="M21" s="94"/>
      <c r="N21" s="95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45931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45992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DATE(About!P8,12,1)</f>
        <v>45992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45991</v>
      </c>
      <c r="D4" s="103"/>
      <c r="E4" s="103">
        <f ca="1">E5</f>
        <v>45992</v>
      </c>
      <c r="F4" s="103"/>
      <c r="G4" s="103">
        <f ca="1">G5</f>
        <v>45993</v>
      </c>
      <c r="H4" s="103"/>
      <c r="I4" s="103">
        <f ca="1">I5</f>
        <v>45994</v>
      </c>
      <c r="J4" s="103"/>
      <c r="K4" s="103">
        <f ca="1">K5</f>
        <v>45995</v>
      </c>
      <c r="L4" s="103"/>
      <c r="M4" s="103"/>
      <c r="N4" s="37"/>
      <c r="O4" s="103">
        <f ca="1">O5</f>
        <v>45996</v>
      </c>
      <c r="P4" s="103"/>
      <c r="Q4" s="103"/>
      <c r="R4" s="103"/>
      <c r="S4" s="103"/>
      <c r="T4" s="103"/>
      <c r="U4" s="103"/>
      <c r="V4" s="103"/>
      <c r="W4" s="103">
        <f ca="1">W5</f>
        <v>45997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45991</v>
      </c>
      <c r="D5" s="99"/>
      <c r="E5" s="97">
        <f ca="1">C5+1</f>
        <v>45992</v>
      </c>
      <c r="F5" s="99"/>
      <c r="G5" s="97">
        <f ca="1">E5+1</f>
        <v>45993</v>
      </c>
      <c r="H5" s="99"/>
      <c r="I5" s="97">
        <f ca="1">G5+1</f>
        <v>45994</v>
      </c>
      <c r="J5" s="99"/>
      <c r="K5" s="97">
        <f ca="1">I5+1</f>
        <v>45995</v>
      </c>
      <c r="L5" s="98"/>
      <c r="M5" s="98"/>
      <c r="N5" s="77"/>
      <c r="O5" s="97">
        <f ca="1">K5+1</f>
        <v>45996</v>
      </c>
      <c r="P5" s="98"/>
      <c r="Q5" s="98"/>
      <c r="R5" s="98"/>
      <c r="S5" s="98"/>
      <c r="T5" s="98"/>
      <c r="U5" s="98"/>
      <c r="V5" s="99"/>
      <c r="W5" s="97">
        <f ca="1">O5+1</f>
        <v>45997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93"/>
      <c r="P6" s="94"/>
      <c r="Q6" s="94"/>
      <c r="R6" s="94"/>
      <c r="S6" s="94"/>
      <c r="T6" s="94"/>
      <c r="U6" s="94"/>
      <c r="V6" s="95"/>
      <c r="W6" s="93"/>
      <c r="X6" s="94"/>
      <c r="Y6" s="94"/>
      <c r="Z6" s="94"/>
      <c r="AA6" s="94"/>
      <c r="AB6" s="94"/>
      <c r="AC6" s="94"/>
      <c r="AD6" s="95"/>
      <c r="AE6" s="7"/>
      <c r="AF6" s="42"/>
    </row>
    <row r="7" spans="1:36" ht="9.9499999999999993" customHeight="1" x14ac:dyDescent="0.2">
      <c r="A7" s="1"/>
      <c r="C7" s="97">
        <f ca="1">W5+1</f>
        <v>45998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45999</v>
      </c>
      <c r="F8" s="90"/>
      <c r="G8" s="89">
        <f ca="1">E8+1</f>
        <v>46000</v>
      </c>
      <c r="H8" s="90"/>
      <c r="I8" s="89">
        <f ca="1">G8+1</f>
        <v>46001</v>
      </c>
      <c r="J8" s="90"/>
      <c r="K8" s="89">
        <f ca="1">I8+1</f>
        <v>46002</v>
      </c>
      <c r="L8" s="92"/>
      <c r="M8" s="92"/>
      <c r="N8" s="50"/>
      <c r="O8" s="89">
        <f ca="1">K8+1</f>
        <v>46003</v>
      </c>
      <c r="P8" s="92"/>
      <c r="Q8" s="92"/>
      <c r="R8" s="92"/>
      <c r="S8" s="92"/>
      <c r="T8" s="92"/>
      <c r="U8" s="92"/>
      <c r="V8" s="90"/>
      <c r="W8" s="89">
        <f ca="1">O8+1</f>
        <v>46004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93"/>
      <c r="D9" s="95"/>
      <c r="E9" s="93"/>
      <c r="F9" s="95"/>
      <c r="G9" s="93"/>
      <c r="H9" s="95"/>
      <c r="I9" s="93"/>
      <c r="J9" s="95"/>
      <c r="K9" s="93"/>
      <c r="L9" s="94"/>
      <c r="M9" s="94"/>
      <c r="N9" s="95"/>
      <c r="O9" s="93"/>
      <c r="P9" s="94"/>
      <c r="Q9" s="94"/>
      <c r="R9" s="94"/>
      <c r="S9" s="94"/>
      <c r="T9" s="94"/>
      <c r="U9" s="94"/>
      <c r="V9" s="95"/>
      <c r="W9" s="93"/>
      <c r="X9" s="94"/>
      <c r="Y9" s="94"/>
      <c r="Z9" s="94"/>
      <c r="AA9" s="94"/>
      <c r="AB9" s="94"/>
      <c r="AC9" s="94"/>
      <c r="AD9" s="95"/>
      <c r="AE9" s="7"/>
      <c r="AF9" s="42"/>
    </row>
    <row r="10" spans="1:36" s="43" customFormat="1" ht="9.9499999999999993" customHeight="1" x14ac:dyDescent="0.2">
      <c r="A10" s="42"/>
      <c r="C10" s="97">
        <f ca="1">W8+1</f>
        <v>46005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46006</v>
      </c>
      <c r="F11" s="90"/>
      <c r="G11" s="89">
        <f ca="1">E11+1</f>
        <v>46007</v>
      </c>
      <c r="H11" s="90"/>
      <c r="I11" s="89">
        <f ca="1">G11+1</f>
        <v>46008</v>
      </c>
      <c r="J11" s="90"/>
      <c r="K11" s="89">
        <f ca="1">I11+1</f>
        <v>46009</v>
      </c>
      <c r="L11" s="92"/>
      <c r="M11" s="92"/>
      <c r="N11" s="50"/>
      <c r="O11" s="89">
        <f ca="1">K11+1</f>
        <v>46010</v>
      </c>
      <c r="P11" s="92"/>
      <c r="Q11" s="92"/>
      <c r="R11" s="92"/>
      <c r="S11" s="92"/>
      <c r="T11" s="92"/>
      <c r="U11" s="92"/>
      <c r="V11" s="90"/>
      <c r="W11" s="89">
        <f ca="1">O11+1</f>
        <v>46011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93"/>
      <c r="D12" s="95"/>
      <c r="E12" s="93"/>
      <c r="F12" s="95"/>
      <c r="G12" s="93"/>
      <c r="H12" s="95"/>
      <c r="I12" s="93"/>
      <c r="J12" s="95"/>
      <c r="K12" s="93"/>
      <c r="L12" s="94"/>
      <c r="M12" s="94"/>
      <c r="N12" s="95"/>
      <c r="O12" s="93"/>
      <c r="P12" s="94"/>
      <c r="Q12" s="94"/>
      <c r="R12" s="94"/>
      <c r="S12" s="94"/>
      <c r="T12" s="94"/>
      <c r="U12" s="94"/>
      <c r="V12" s="95"/>
      <c r="W12" s="93"/>
      <c r="X12" s="94"/>
      <c r="Y12" s="94"/>
      <c r="Z12" s="94"/>
      <c r="AA12" s="94"/>
      <c r="AB12" s="94"/>
      <c r="AC12" s="94"/>
      <c r="AD12" s="95"/>
      <c r="AE12" s="7"/>
      <c r="AF12" s="42"/>
    </row>
    <row r="13" spans="1:36" s="43" customFormat="1" ht="9.9499999999999993" customHeight="1" x14ac:dyDescent="0.2">
      <c r="A13" s="42"/>
      <c r="C13" s="97">
        <f ca="1">W11+1</f>
        <v>46012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46013</v>
      </c>
      <c r="F14" s="90"/>
      <c r="G14" s="89">
        <f ca="1">E14+1</f>
        <v>46014</v>
      </c>
      <c r="H14" s="90"/>
      <c r="I14" s="89">
        <f ca="1">G14+1</f>
        <v>46015</v>
      </c>
      <c r="J14" s="90"/>
      <c r="K14" s="89">
        <f ca="1">I14+1</f>
        <v>46016</v>
      </c>
      <c r="L14" s="92"/>
      <c r="M14" s="92"/>
      <c r="N14" s="50"/>
      <c r="O14" s="89">
        <f ca="1">K14+1</f>
        <v>46017</v>
      </c>
      <c r="P14" s="92"/>
      <c r="Q14" s="92"/>
      <c r="R14" s="92"/>
      <c r="S14" s="92"/>
      <c r="T14" s="92"/>
      <c r="U14" s="92"/>
      <c r="V14" s="90"/>
      <c r="W14" s="89">
        <f ca="1">O14+1</f>
        <v>46018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93"/>
      <c r="D15" s="95"/>
      <c r="E15" s="93"/>
      <c r="F15" s="95"/>
      <c r="G15" s="93"/>
      <c r="H15" s="95"/>
      <c r="I15" s="93"/>
      <c r="J15" s="95"/>
      <c r="K15" s="93"/>
      <c r="L15" s="94"/>
      <c r="M15" s="94"/>
      <c r="N15" s="95"/>
      <c r="O15" s="93"/>
      <c r="P15" s="94"/>
      <c r="Q15" s="94"/>
      <c r="R15" s="94"/>
      <c r="S15" s="94"/>
      <c r="T15" s="94"/>
      <c r="U15" s="94"/>
      <c r="V15" s="95"/>
      <c r="W15" s="93"/>
      <c r="X15" s="94"/>
      <c r="Y15" s="94"/>
      <c r="Z15" s="94"/>
      <c r="AA15" s="94"/>
      <c r="AB15" s="94"/>
      <c r="AC15" s="94"/>
      <c r="AD15" s="95"/>
      <c r="AE15" s="7"/>
      <c r="AF15" s="42"/>
    </row>
    <row r="16" spans="1:36" s="43" customFormat="1" ht="9.9499999999999993" customHeight="1" x14ac:dyDescent="0.2">
      <c r="A16" s="42"/>
      <c r="C16" s="97">
        <f ca="1">W14+1</f>
        <v>46019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46020</v>
      </c>
      <c r="F17" s="90"/>
      <c r="G17" s="89">
        <f ca="1">E17+1</f>
        <v>46021</v>
      </c>
      <c r="H17" s="90"/>
      <c r="I17" s="89">
        <f ca="1">G17+1</f>
        <v>46022</v>
      </c>
      <c r="J17" s="90"/>
      <c r="K17" s="89">
        <f ca="1">I17+1</f>
        <v>46023</v>
      </c>
      <c r="L17" s="92"/>
      <c r="M17" s="92"/>
      <c r="N17" s="90"/>
      <c r="O17" s="89">
        <f ca="1">K17+1</f>
        <v>46024</v>
      </c>
      <c r="P17" s="92"/>
      <c r="Q17" s="92"/>
      <c r="R17" s="92"/>
      <c r="S17" s="92"/>
      <c r="T17" s="92"/>
      <c r="U17" s="92"/>
      <c r="V17" s="90"/>
      <c r="W17" s="89">
        <f ca="1">O17+1</f>
        <v>46025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93"/>
      <c r="D18" s="95"/>
      <c r="E18" s="93"/>
      <c r="F18" s="95"/>
      <c r="G18" s="93"/>
      <c r="H18" s="95"/>
      <c r="I18" s="93"/>
      <c r="J18" s="95"/>
      <c r="K18" s="93"/>
      <c r="L18" s="94"/>
      <c r="M18" s="94"/>
      <c r="N18" s="95"/>
      <c r="O18" s="93"/>
      <c r="P18" s="94"/>
      <c r="Q18" s="94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46026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46027</v>
      </c>
      <c r="F20" s="90"/>
      <c r="G20" s="89">
        <f ca="1">E20+1</f>
        <v>46028</v>
      </c>
      <c r="H20" s="90"/>
      <c r="I20" s="89">
        <f ca="1">G20+1</f>
        <v>46029</v>
      </c>
      <c r="J20" s="90"/>
      <c r="K20" s="89">
        <f ca="1">I20+1</f>
        <v>46030</v>
      </c>
      <c r="L20" s="92"/>
      <c r="M20" s="92"/>
      <c r="N20" s="90"/>
      <c r="O20" s="89">
        <f ca="1">K20+1</f>
        <v>46031</v>
      </c>
      <c r="P20" s="92"/>
      <c r="Q20" s="92"/>
      <c r="R20" s="92"/>
      <c r="S20" s="92"/>
      <c r="T20" s="92"/>
      <c r="U20" s="92"/>
      <c r="V20" s="90"/>
      <c r="W20" s="89">
        <f ca="1">O20+1</f>
        <v>46032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93"/>
      <c r="L21" s="94"/>
      <c r="M21" s="94"/>
      <c r="N21" s="95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45962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46023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 x14ac:dyDescent="0.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opLeftCell="A4" zoomScaleNormal="100" workbookViewId="0">
      <selection activeCell="W6" sqref="W6:AD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DATE(About!P8,1,1)</f>
        <v>45658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45655</v>
      </c>
      <c r="D4" s="103"/>
      <c r="E4" s="103">
        <f ca="1">E5</f>
        <v>45656</v>
      </c>
      <c r="F4" s="103"/>
      <c r="G4" s="103">
        <f ca="1">G5</f>
        <v>45657</v>
      </c>
      <c r="H4" s="103"/>
      <c r="I4" s="103">
        <f ca="1">I5</f>
        <v>45658</v>
      </c>
      <c r="J4" s="103"/>
      <c r="K4" s="103">
        <f ca="1">K5</f>
        <v>45659</v>
      </c>
      <c r="L4" s="103"/>
      <c r="M4" s="103"/>
      <c r="N4" s="37"/>
      <c r="O4" s="103">
        <f ca="1">O5</f>
        <v>45660</v>
      </c>
      <c r="P4" s="103"/>
      <c r="Q4" s="103"/>
      <c r="R4" s="103"/>
      <c r="S4" s="103"/>
      <c r="T4" s="103"/>
      <c r="U4" s="103"/>
      <c r="V4" s="103"/>
      <c r="W4" s="103">
        <f ca="1">W5</f>
        <v>45661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45655</v>
      </c>
      <c r="D5" s="99"/>
      <c r="E5" s="97">
        <f ca="1">C5+1</f>
        <v>45656</v>
      </c>
      <c r="F5" s="99"/>
      <c r="G5" s="97">
        <f ca="1">E5+1</f>
        <v>45657</v>
      </c>
      <c r="H5" s="99"/>
      <c r="I5" s="97">
        <f ca="1">G5+1</f>
        <v>45658</v>
      </c>
      <c r="J5" s="99"/>
      <c r="K5" s="97">
        <f ca="1">I5+1</f>
        <v>45659</v>
      </c>
      <c r="L5" s="98"/>
      <c r="M5" s="98"/>
      <c r="N5" s="77"/>
      <c r="O5" s="97">
        <f ca="1">K5+1</f>
        <v>45660</v>
      </c>
      <c r="P5" s="98"/>
      <c r="Q5" s="98"/>
      <c r="R5" s="98"/>
      <c r="S5" s="98"/>
      <c r="T5" s="98"/>
      <c r="U5" s="98"/>
      <c r="V5" s="99"/>
      <c r="W5" s="97">
        <f ca="1">O5+1</f>
        <v>45661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100" t="s">
        <v>14</v>
      </c>
      <c r="J6" s="101"/>
      <c r="K6" s="93" t="s">
        <v>15</v>
      </c>
      <c r="L6" s="94"/>
      <c r="M6" s="94"/>
      <c r="N6" s="95"/>
      <c r="O6" s="100" t="s">
        <v>16</v>
      </c>
      <c r="P6" s="102"/>
      <c r="Q6" s="102"/>
      <c r="R6" s="102"/>
      <c r="S6" s="102"/>
      <c r="T6" s="102"/>
      <c r="U6" s="102"/>
      <c r="V6" s="101"/>
      <c r="W6" s="93" t="s">
        <v>17</v>
      </c>
      <c r="X6" s="94"/>
      <c r="Y6" s="94"/>
      <c r="Z6" s="94"/>
      <c r="AA6" s="94"/>
      <c r="AB6" s="94"/>
      <c r="AC6" s="94"/>
      <c r="AD6" s="95"/>
      <c r="AE6" s="7"/>
      <c r="AF6" s="42"/>
    </row>
    <row r="7" spans="1:36" ht="9.9499999999999993" customHeight="1" x14ac:dyDescent="0.2">
      <c r="A7" s="1"/>
      <c r="C7" s="97">
        <f ca="1">W5+1</f>
        <v>45662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45663</v>
      </c>
      <c r="F8" s="90"/>
      <c r="G8" s="89">
        <f ca="1">E8+1</f>
        <v>45664</v>
      </c>
      <c r="H8" s="90"/>
      <c r="I8" s="89">
        <f ca="1">G8+1</f>
        <v>45665</v>
      </c>
      <c r="J8" s="90"/>
      <c r="K8" s="89">
        <f ca="1">I8+1</f>
        <v>45666</v>
      </c>
      <c r="L8" s="92"/>
      <c r="M8" s="92"/>
      <c r="N8" s="50"/>
      <c r="O8" s="89">
        <f ca="1">K8+1</f>
        <v>45667</v>
      </c>
      <c r="P8" s="92"/>
      <c r="Q8" s="92"/>
      <c r="R8" s="92"/>
      <c r="S8" s="92"/>
      <c r="T8" s="92"/>
      <c r="U8" s="92"/>
      <c r="V8" s="90"/>
      <c r="W8" s="89">
        <f ca="1">O8+1</f>
        <v>45668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100" t="s">
        <v>14</v>
      </c>
      <c r="D9" s="101"/>
      <c r="E9" s="93" t="s">
        <v>15</v>
      </c>
      <c r="F9" s="95"/>
      <c r="G9" s="93" t="s">
        <v>15</v>
      </c>
      <c r="H9" s="95"/>
      <c r="I9" s="100" t="s">
        <v>14</v>
      </c>
      <c r="J9" s="101"/>
      <c r="K9" s="93" t="s">
        <v>15</v>
      </c>
      <c r="L9" s="94"/>
      <c r="M9" s="94"/>
      <c r="N9" s="95"/>
      <c r="O9" s="100" t="s">
        <v>16</v>
      </c>
      <c r="P9" s="102"/>
      <c r="Q9" s="102"/>
      <c r="R9" s="102"/>
      <c r="S9" s="102"/>
      <c r="T9" s="102"/>
      <c r="U9" s="102"/>
      <c r="V9" s="101"/>
      <c r="W9" s="93" t="s">
        <v>17</v>
      </c>
      <c r="X9" s="94"/>
      <c r="Y9" s="94"/>
      <c r="Z9" s="94"/>
      <c r="AA9" s="94"/>
      <c r="AB9" s="94"/>
      <c r="AC9" s="94"/>
      <c r="AD9" s="95"/>
      <c r="AE9" s="7"/>
      <c r="AF9" s="42"/>
    </row>
    <row r="10" spans="1:36" s="43" customFormat="1" ht="9.9499999999999993" customHeight="1" x14ac:dyDescent="0.2">
      <c r="A10" s="42"/>
      <c r="C10" s="97">
        <f ca="1">W8+1</f>
        <v>45669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45670</v>
      </c>
      <c r="F11" s="90"/>
      <c r="G11" s="89">
        <f ca="1">E11+1</f>
        <v>45671</v>
      </c>
      <c r="H11" s="90"/>
      <c r="I11" s="89">
        <f ca="1">G11+1</f>
        <v>45672</v>
      </c>
      <c r="J11" s="90"/>
      <c r="K11" s="89">
        <f ca="1">I11+1</f>
        <v>45673</v>
      </c>
      <c r="L11" s="92"/>
      <c r="M11" s="92"/>
      <c r="N11" s="50"/>
      <c r="O11" s="89">
        <f ca="1">K11+1</f>
        <v>45674</v>
      </c>
      <c r="P11" s="92"/>
      <c r="Q11" s="92"/>
      <c r="R11" s="92"/>
      <c r="S11" s="92"/>
      <c r="T11" s="92"/>
      <c r="U11" s="92"/>
      <c r="V11" s="90"/>
      <c r="W11" s="89">
        <f ca="1">O11+1</f>
        <v>45675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100" t="s">
        <v>14</v>
      </c>
      <c r="D12" s="101"/>
      <c r="E12" s="93" t="s">
        <v>15</v>
      </c>
      <c r="F12" s="95"/>
      <c r="G12" s="93" t="s">
        <v>15</v>
      </c>
      <c r="H12" s="95"/>
      <c r="I12" s="100" t="s">
        <v>14</v>
      </c>
      <c r="J12" s="101"/>
      <c r="K12" s="93" t="s">
        <v>15</v>
      </c>
      <c r="L12" s="94"/>
      <c r="M12" s="94"/>
      <c r="N12" s="95"/>
      <c r="O12" s="100" t="s">
        <v>16</v>
      </c>
      <c r="P12" s="102"/>
      <c r="Q12" s="102"/>
      <c r="R12" s="102"/>
      <c r="S12" s="102"/>
      <c r="T12" s="102"/>
      <c r="U12" s="102"/>
      <c r="V12" s="101"/>
      <c r="W12" s="93" t="s">
        <v>17</v>
      </c>
      <c r="X12" s="94"/>
      <c r="Y12" s="94"/>
      <c r="Z12" s="94"/>
      <c r="AA12" s="94"/>
      <c r="AB12" s="94"/>
      <c r="AC12" s="94"/>
      <c r="AD12" s="95"/>
      <c r="AE12" s="7"/>
      <c r="AF12" s="42"/>
    </row>
    <row r="13" spans="1:36" s="43" customFormat="1" ht="9.9499999999999993" customHeight="1" x14ac:dyDescent="0.2">
      <c r="A13" s="42"/>
      <c r="C13" s="97">
        <f ca="1">W11+1</f>
        <v>45676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45677</v>
      </c>
      <c r="F14" s="90"/>
      <c r="G14" s="89">
        <f ca="1">E14+1</f>
        <v>45678</v>
      </c>
      <c r="H14" s="90"/>
      <c r="I14" s="89">
        <f ca="1">G14+1</f>
        <v>45679</v>
      </c>
      <c r="J14" s="90"/>
      <c r="K14" s="89">
        <f ca="1">I14+1</f>
        <v>45680</v>
      </c>
      <c r="L14" s="92"/>
      <c r="M14" s="92"/>
      <c r="N14" s="50"/>
      <c r="O14" s="89">
        <f ca="1">K14+1</f>
        <v>45681</v>
      </c>
      <c r="P14" s="92"/>
      <c r="Q14" s="92"/>
      <c r="R14" s="92"/>
      <c r="S14" s="92"/>
      <c r="T14" s="92"/>
      <c r="U14" s="92"/>
      <c r="V14" s="90"/>
      <c r="W14" s="89">
        <f ca="1">O14+1</f>
        <v>45682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100" t="s">
        <v>14</v>
      </c>
      <c r="D15" s="101"/>
      <c r="E15" s="93" t="s">
        <v>15</v>
      </c>
      <c r="F15" s="95"/>
      <c r="G15" s="93" t="s">
        <v>15</v>
      </c>
      <c r="H15" s="95"/>
      <c r="I15" s="100" t="s">
        <v>14</v>
      </c>
      <c r="J15" s="101"/>
      <c r="K15" s="93" t="s">
        <v>15</v>
      </c>
      <c r="L15" s="94"/>
      <c r="M15" s="94"/>
      <c r="N15" s="95"/>
      <c r="O15" s="100" t="s">
        <v>16</v>
      </c>
      <c r="P15" s="102"/>
      <c r="Q15" s="102"/>
      <c r="R15" s="102"/>
      <c r="S15" s="102"/>
      <c r="T15" s="102"/>
      <c r="U15" s="102"/>
      <c r="V15" s="101"/>
      <c r="W15" s="93" t="s">
        <v>17</v>
      </c>
      <c r="X15" s="94"/>
      <c r="Y15" s="94"/>
      <c r="Z15" s="94"/>
      <c r="AA15" s="94"/>
      <c r="AB15" s="94"/>
      <c r="AC15" s="94"/>
      <c r="AD15" s="95"/>
      <c r="AE15" s="7"/>
      <c r="AF15" s="42"/>
    </row>
    <row r="16" spans="1:36" s="43" customFormat="1" ht="9.9499999999999993" customHeight="1" x14ac:dyDescent="0.2">
      <c r="A16" s="42"/>
      <c r="C16" s="97">
        <f ca="1">W14+1</f>
        <v>45683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45684</v>
      </c>
      <c r="F17" s="90"/>
      <c r="G17" s="89">
        <f ca="1">E17+1</f>
        <v>45685</v>
      </c>
      <c r="H17" s="90"/>
      <c r="I17" s="89">
        <f ca="1">G17+1</f>
        <v>45686</v>
      </c>
      <c r="J17" s="90"/>
      <c r="K17" s="89">
        <f ca="1">I17+1</f>
        <v>45687</v>
      </c>
      <c r="L17" s="92"/>
      <c r="M17" s="92"/>
      <c r="N17" s="50"/>
      <c r="O17" s="89">
        <f ca="1">K17+1</f>
        <v>45688</v>
      </c>
      <c r="P17" s="92"/>
      <c r="Q17" s="92"/>
      <c r="R17" s="92"/>
      <c r="S17" s="92"/>
      <c r="T17" s="92"/>
      <c r="U17" s="92"/>
      <c r="V17" s="90"/>
      <c r="W17" s="89">
        <f ca="1">O17+1</f>
        <v>45689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100" t="s">
        <v>14</v>
      </c>
      <c r="D18" s="101"/>
      <c r="E18" s="93" t="s">
        <v>15</v>
      </c>
      <c r="F18" s="95"/>
      <c r="G18" s="93" t="s">
        <v>15</v>
      </c>
      <c r="H18" s="95"/>
      <c r="I18" s="100" t="s">
        <v>14</v>
      </c>
      <c r="J18" s="101"/>
      <c r="K18" s="93" t="s">
        <v>15</v>
      </c>
      <c r="L18" s="94"/>
      <c r="M18" s="94"/>
      <c r="N18" s="95"/>
      <c r="O18" s="100" t="s">
        <v>16</v>
      </c>
      <c r="P18" s="102"/>
      <c r="Q18" s="102"/>
      <c r="R18" s="102"/>
      <c r="S18" s="102"/>
      <c r="T18" s="102"/>
      <c r="U18" s="102"/>
      <c r="V18" s="101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45690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45691</v>
      </c>
      <c r="F20" s="90"/>
      <c r="G20" s="89">
        <f ca="1">E20+1</f>
        <v>45692</v>
      </c>
      <c r="H20" s="90"/>
      <c r="I20" s="89">
        <f ca="1">G20+1</f>
        <v>45693</v>
      </c>
      <c r="J20" s="90"/>
      <c r="K20" s="89">
        <f ca="1">I20+1</f>
        <v>45694</v>
      </c>
      <c r="L20" s="92"/>
      <c r="M20" s="92"/>
      <c r="N20" s="50"/>
      <c r="O20" s="89">
        <f ca="1">K20+1</f>
        <v>45695</v>
      </c>
      <c r="P20" s="92"/>
      <c r="Q20" s="92"/>
      <c r="R20" s="92"/>
      <c r="S20" s="92"/>
      <c r="T20" s="92"/>
      <c r="U20" s="92"/>
      <c r="V20" s="90"/>
      <c r="W20" s="89">
        <f ca="1">O20+1</f>
        <v>45696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93"/>
      <c r="L21" s="94"/>
      <c r="M21" s="94"/>
      <c r="N21" s="44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45627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45689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19:D20"/>
    <mergeCell ref="E20:F20"/>
    <mergeCell ref="G20:H20"/>
    <mergeCell ref="I20:J20"/>
    <mergeCell ref="K20:M20"/>
    <mergeCell ref="C12:D12"/>
    <mergeCell ref="W12:AD12"/>
    <mergeCell ref="O18:V18"/>
    <mergeCell ref="W18:AD18"/>
    <mergeCell ref="W15:AD15"/>
    <mergeCell ref="K18:N18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E11:F11"/>
    <mergeCell ref="C27:K27"/>
    <mergeCell ref="C28:K29"/>
    <mergeCell ref="C30:K31"/>
    <mergeCell ref="W17:AD17"/>
    <mergeCell ref="W14:AD14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I21:J2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K4:M4"/>
    <mergeCell ref="E5:F5"/>
    <mergeCell ref="G5:H5"/>
    <mergeCell ref="I5:J5"/>
    <mergeCell ref="K6:N6"/>
    <mergeCell ref="E7:F7"/>
    <mergeCell ref="G7:H7"/>
    <mergeCell ref="I7:J7"/>
    <mergeCell ref="E8:F8"/>
    <mergeCell ref="G8:H8"/>
    <mergeCell ref="I8:J8"/>
    <mergeCell ref="W7:AD7"/>
    <mergeCell ref="O14:V14"/>
    <mergeCell ref="O17:V17"/>
    <mergeCell ref="W8:AD8"/>
    <mergeCell ref="W9:AD9"/>
    <mergeCell ref="W11:AD11"/>
    <mergeCell ref="K12:N12"/>
    <mergeCell ref="K15:N15"/>
    <mergeCell ref="O11:V11"/>
    <mergeCell ref="K9:N9"/>
    <mergeCell ref="K8:M8"/>
    <mergeCell ref="O8:V8"/>
    <mergeCell ref="K11:M11"/>
    <mergeCell ref="K7:M7"/>
    <mergeCell ref="O7:V7"/>
  </mergeCells>
  <conditionalFormatting sqref="C5 E5 G5 I5 K5:L5 O5 W5 C7 E8 G8 I8 K8:L8 O8 W8 C10 E11 G11 I11 K11:L11 O11 W11 C13 E14 G14 I14 K14:L14 O14 W14 C16 E17 G17 I17 K17:L17 O17 W17">
    <cfRule type="expression" dxfId="45" priority="67">
      <formula>MONTH(C5)&lt;&gt;MONTH($C$2)</formula>
    </cfRule>
    <cfRule type="expression" dxfId="44" priority="68">
      <formula>OR(WEEKDAY(C5,1)=1,WEEKDAY(C5,1)=7)</formula>
    </cfRule>
  </conditionalFormatting>
  <conditionalFormatting sqref="C19 E20 G20 I20 K20:L20 O20 W20">
    <cfRule type="expression" dxfId="43" priority="1">
      <formula>MONTH(C19)&lt;&gt;MONTH($C$2)</formula>
    </cfRule>
    <cfRule type="expression" dxfId="4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opLeftCell="A6" zoomScaleNormal="100" workbookViewId="0">
      <selection activeCell="C15" sqref="C15:AD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DATE(About!P8,2,1)</f>
        <v>45689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45683</v>
      </c>
      <c r="D4" s="103"/>
      <c r="E4" s="103">
        <f ca="1">E5</f>
        <v>45684</v>
      </c>
      <c r="F4" s="103"/>
      <c r="G4" s="103">
        <f ca="1">G5</f>
        <v>45685</v>
      </c>
      <c r="H4" s="103"/>
      <c r="I4" s="103">
        <f ca="1">I5</f>
        <v>45686</v>
      </c>
      <c r="J4" s="103"/>
      <c r="K4" s="103">
        <f ca="1">K5</f>
        <v>45687</v>
      </c>
      <c r="L4" s="103"/>
      <c r="M4" s="103"/>
      <c r="N4" s="37"/>
      <c r="O4" s="103">
        <f ca="1">O5</f>
        <v>45688</v>
      </c>
      <c r="P4" s="103"/>
      <c r="Q4" s="103"/>
      <c r="R4" s="103"/>
      <c r="S4" s="103"/>
      <c r="T4" s="103"/>
      <c r="U4" s="103"/>
      <c r="V4" s="103"/>
      <c r="W4" s="103">
        <f ca="1">W5</f>
        <v>45689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45683</v>
      </c>
      <c r="D5" s="99"/>
      <c r="E5" s="97">
        <f ca="1">C5+1</f>
        <v>45684</v>
      </c>
      <c r="F5" s="99"/>
      <c r="G5" s="97">
        <f ca="1">E5+1</f>
        <v>45685</v>
      </c>
      <c r="H5" s="99"/>
      <c r="I5" s="97">
        <f ca="1">G5+1</f>
        <v>45686</v>
      </c>
      <c r="J5" s="99"/>
      <c r="K5" s="97">
        <f ca="1">I5+1</f>
        <v>45687</v>
      </c>
      <c r="L5" s="98"/>
      <c r="M5" s="98"/>
      <c r="N5" s="77"/>
      <c r="O5" s="97">
        <f ca="1">K5+1</f>
        <v>45688</v>
      </c>
      <c r="P5" s="98"/>
      <c r="Q5" s="98"/>
      <c r="R5" s="98"/>
      <c r="S5" s="98"/>
      <c r="T5" s="98"/>
      <c r="U5" s="98"/>
      <c r="V5" s="99"/>
      <c r="W5" s="97">
        <f ca="1">O5+1</f>
        <v>45689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93"/>
      <c r="P6" s="94"/>
      <c r="Q6" s="94"/>
      <c r="R6" s="94"/>
      <c r="S6" s="94"/>
      <c r="T6" s="94"/>
      <c r="U6" s="94"/>
      <c r="V6" s="95"/>
      <c r="W6" s="93" t="s">
        <v>17</v>
      </c>
      <c r="X6" s="94"/>
      <c r="Y6" s="94"/>
      <c r="Z6" s="94"/>
      <c r="AA6" s="94"/>
      <c r="AB6" s="94"/>
      <c r="AC6" s="94"/>
      <c r="AD6" s="95"/>
      <c r="AE6" s="7"/>
      <c r="AF6" s="42"/>
    </row>
    <row r="7" spans="1:36" ht="9.9499999999999993" customHeight="1" x14ac:dyDescent="0.2">
      <c r="A7" s="1"/>
      <c r="C7" s="97">
        <f ca="1">W5+1</f>
        <v>45690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45691</v>
      </c>
      <c r="F8" s="90"/>
      <c r="G8" s="89">
        <f ca="1">E8+1</f>
        <v>45692</v>
      </c>
      <c r="H8" s="90"/>
      <c r="I8" s="89">
        <f ca="1">G8+1</f>
        <v>45693</v>
      </c>
      <c r="J8" s="90"/>
      <c r="K8" s="89">
        <f ca="1">I8+1</f>
        <v>45694</v>
      </c>
      <c r="L8" s="92"/>
      <c r="M8" s="92"/>
      <c r="N8" s="50"/>
      <c r="O8" s="89">
        <f ca="1">K8+1</f>
        <v>45695</v>
      </c>
      <c r="P8" s="92"/>
      <c r="Q8" s="92"/>
      <c r="R8" s="92"/>
      <c r="S8" s="92"/>
      <c r="T8" s="92"/>
      <c r="U8" s="92"/>
      <c r="V8" s="90"/>
      <c r="W8" s="89">
        <f ca="1">O8+1</f>
        <v>45696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100" t="s">
        <v>14</v>
      </c>
      <c r="D9" s="101"/>
      <c r="E9" s="93" t="s">
        <v>15</v>
      </c>
      <c r="F9" s="95"/>
      <c r="G9" s="93" t="s">
        <v>15</v>
      </c>
      <c r="H9" s="95"/>
      <c r="I9" s="100" t="s">
        <v>14</v>
      </c>
      <c r="J9" s="101"/>
      <c r="K9" s="100" t="s">
        <v>19</v>
      </c>
      <c r="L9" s="102"/>
      <c r="M9" s="102"/>
      <c r="N9" s="101"/>
      <c r="O9" s="100" t="s">
        <v>20</v>
      </c>
      <c r="P9" s="102"/>
      <c r="Q9" s="102"/>
      <c r="R9" s="102"/>
      <c r="S9" s="102"/>
      <c r="T9" s="102"/>
      <c r="U9" s="102"/>
      <c r="V9" s="101"/>
      <c r="W9" s="93" t="s">
        <v>17</v>
      </c>
      <c r="X9" s="94"/>
      <c r="Y9" s="94"/>
      <c r="Z9" s="94"/>
      <c r="AA9" s="94"/>
      <c r="AB9" s="94"/>
      <c r="AC9" s="94"/>
      <c r="AD9" s="95"/>
      <c r="AE9" s="7"/>
      <c r="AF9" s="42"/>
    </row>
    <row r="10" spans="1:36" s="43" customFormat="1" ht="9.9499999999999993" customHeight="1" x14ac:dyDescent="0.2">
      <c r="A10" s="42"/>
      <c r="C10" s="97">
        <f ca="1">W8+1</f>
        <v>45697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45698</v>
      </c>
      <c r="F11" s="90"/>
      <c r="G11" s="89">
        <f ca="1">E11+1</f>
        <v>45699</v>
      </c>
      <c r="H11" s="90"/>
      <c r="I11" s="89">
        <f ca="1">G11+1</f>
        <v>45700</v>
      </c>
      <c r="J11" s="90"/>
      <c r="K11" s="89">
        <f ca="1">I11+1</f>
        <v>45701</v>
      </c>
      <c r="L11" s="92"/>
      <c r="M11" s="92"/>
      <c r="N11" s="50"/>
      <c r="O11" s="89">
        <f ca="1">K11+1</f>
        <v>45702</v>
      </c>
      <c r="P11" s="92"/>
      <c r="Q11" s="92"/>
      <c r="R11" s="92"/>
      <c r="S11" s="92"/>
      <c r="T11" s="92"/>
      <c r="U11" s="92"/>
      <c r="V11" s="90"/>
      <c r="W11" s="89">
        <f ca="1">O11+1</f>
        <v>45703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142.5" customHeight="1" x14ac:dyDescent="0.2">
      <c r="A12" s="42"/>
      <c r="C12" s="100" t="s">
        <v>21</v>
      </c>
      <c r="D12" s="101"/>
      <c r="E12" s="93" t="s">
        <v>15</v>
      </c>
      <c r="F12" s="95"/>
      <c r="G12" s="93" t="s">
        <v>15</v>
      </c>
      <c r="H12" s="95"/>
      <c r="I12" s="100" t="s">
        <v>14</v>
      </c>
      <c r="J12" s="101"/>
      <c r="K12" s="100" t="s">
        <v>22</v>
      </c>
      <c r="L12" s="102"/>
      <c r="M12" s="102"/>
      <c r="N12" s="101"/>
      <c r="O12" s="100" t="s">
        <v>20</v>
      </c>
      <c r="P12" s="102"/>
      <c r="Q12" s="102"/>
      <c r="R12" s="102"/>
      <c r="S12" s="102"/>
      <c r="T12" s="102"/>
      <c r="U12" s="102"/>
      <c r="V12" s="101"/>
      <c r="W12" s="93" t="s">
        <v>17</v>
      </c>
      <c r="X12" s="94"/>
      <c r="Y12" s="94"/>
      <c r="Z12" s="94"/>
      <c r="AA12" s="94"/>
      <c r="AB12" s="94"/>
      <c r="AC12" s="94"/>
      <c r="AD12" s="95"/>
      <c r="AE12" s="7"/>
      <c r="AF12" s="42"/>
    </row>
    <row r="13" spans="1:36" s="43" customFormat="1" ht="9.9499999999999993" customHeight="1" x14ac:dyDescent="0.2">
      <c r="A13" s="42"/>
      <c r="C13" s="97">
        <f ca="1">W11+1</f>
        <v>45704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45705</v>
      </c>
      <c r="F14" s="90"/>
      <c r="G14" s="89">
        <f ca="1">E14+1</f>
        <v>45706</v>
      </c>
      <c r="H14" s="90"/>
      <c r="I14" s="89">
        <f ca="1">G14+1</f>
        <v>45707</v>
      </c>
      <c r="J14" s="90"/>
      <c r="K14" s="89">
        <f ca="1">I14+1</f>
        <v>45708</v>
      </c>
      <c r="L14" s="92"/>
      <c r="M14" s="92"/>
      <c r="N14" s="50"/>
      <c r="O14" s="89">
        <f ca="1">K14+1</f>
        <v>45709</v>
      </c>
      <c r="P14" s="92"/>
      <c r="Q14" s="92"/>
      <c r="R14" s="92"/>
      <c r="S14" s="92"/>
      <c r="T14" s="92"/>
      <c r="U14" s="92"/>
      <c r="V14" s="90"/>
      <c r="W14" s="89">
        <f ca="1">O14+1</f>
        <v>45710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100" t="s">
        <v>14</v>
      </c>
      <c r="D15" s="101"/>
      <c r="E15" s="93" t="s">
        <v>15</v>
      </c>
      <c r="F15" s="95"/>
      <c r="G15" s="93" t="s">
        <v>15</v>
      </c>
      <c r="H15" s="95"/>
      <c r="I15" s="100" t="s">
        <v>14</v>
      </c>
      <c r="J15" s="101"/>
      <c r="K15" s="100" t="s">
        <v>22</v>
      </c>
      <c r="L15" s="102"/>
      <c r="M15" s="102"/>
      <c r="N15" s="101"/>
      <c r="O15" s="100" t="s">
        <v>20</v>
      </c>
      <c r="P15" s="102"/>
      <c r="Q15" s="102"/>
      <c r="R15" s="102"/>
      <c r="S15" s="102"/>
      <c r="T15" s="102"/>
      <c r="U15" s="102"/>
      <c r="V15" s="101"/>
      <c r="W15" s="93" t="s">
        <v>17</v>
      </c>
      <c r="X15" s="94"/>
      <c r="Y15" s="94"/>
      <c r="Z15" s="94"/>
      <c r="AA15" s="94"/>
      <c r="AB15" s="94"/>
      <c r="AC15" s="94"/>
      <c r="AD15" s="95"/>
      <c r="AE15" s="7"/>
      <c r="AF15" s="42"/>
    </row>
    <row r="16" spans="1:36" s="43" customFormat="1" ht="9.9499999999999993" customHeight="1" x14ac:dyDescent="0.2">
      <c r="A16" s="42"/>
      <c r="C16" s="97">
        <f ca="1">W14+1</f>
        <v>45711</v>
      </c>
      <c r="D16" s="99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45712</v>
      </c>
      <c r="F17" s="90"/>
      <c r="G17" s="89">
        <f ca="1">E17+1</f>
        <v>45713</v>
      </c>
      <c r="H17" s="90"/>
      <c r="I17" s="89">
        <f ca="1">G17+1</f>
        <v>45714</v>
      </c>
      <c r="J17" s="90"/>
      <c r="K17" s="89">
        <f ca="1">I17+1</f>
        <v>45715</v>
      </c>
      <c r="L17" s="92"/>
      <c r="M17" s="92"/>
      <c r="N17" s="50"/>
      <c r="O17" s="89">
        <f ca="1">K17+1</f>
        <v>45716</v>
      </c>
      <c r="P17" s="92"/>
      <c r="Q17" s="92"/>
      <c r="R17" s="92"/>
      <c r="S17" s="92"/>
      <c r="T17" s="92"/>
      <c r="U17" s="92"/>
      <c r="V17" s="90"/>
      <c r="W17" s="89">
        <f ca="1">O17+1</f>
        <v>45717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100" t="s">
        <v>14</v>
      </c>
      <c r="D18" s="101"/>
      <c r="E18" s="93" t="s">
        <v>15</v>
      </c>
      <c r="F18" s="95"/>
      <c r="G18" s="93" t="s">
        <v>15</v>
      </c>
      <c r="H18" s="95"/>
      <c r="I18" s="100" t="s">
        <v>14</v>
      </c>
      <c r="J18" s="101"/>
      <c r="K18" s="100" t="s">
        <v>22</v>
      </c>
      <c r="L18" s="102"/>
      <c r="M18" s="102"/>
      <c r="N18" s="101"/>
      <c r="O18" s="100" t="s">
        <v>20</v>
      </c>
      <c r="P18" s="102"/>
      <c r="Q18" s="102"/>
      <c r="R18" s="102"/>
      <c r="S18" s="102"/>
      <c r="T18" s="102"/>
      <c r="U18" s="102"/>
      <c r="V18" s="101"/>
      <c r="W18" s="93" t="s">
        <v>17</v>
      </c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45718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45719</v>
      </c>
      <c r="F20" s="90"/>
      <c r="G20" s="89">
        <f ca="1">E20+1</f>
        <v>45720</v>
      </c>
      <c r="H20" s="90"/>
      <c r="I20" s="89">
        <f ca="1">G20+1</f>
        <v>45721</v>
      </c>
      <c r="J20" s="90"/>
      <c r="K20" s="89">
        <f ca="1">I20+1</f>
        <v>45722</v>
      </c>
      <c r="L20" s="92"/>
      <c r="M20" s="92"/>
      <c r="N20" s="50"/>
      <c r="O20" s="89">
        <f ca="1">K20+1</f>
        <v>45723</v>
      </c>
      <c r="P20" s="92"/>
      <c r="Q20" s="92"/>
      <c r="R20" s="92"/>
      <c r="S20" s="92"/>
      <c r="T20" s="92"/>
      <c r="U20" s="92"/>
      <c r="V20" s="90"/>
      <c r="W20" s="89">
        <f ca="1">O20+1</f>
        <v>45724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93"/>
      <c r="L21" s="94"/>
      <c r="M21" s="94"/>
      <c r="N21" s="44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45658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45717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K18:N18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41" priority="3">
      <formula>MONTH(C5)&lt;&gt;MONTH($C$2)</formula>
    </cfRule>
    <cfRule type="expression" dxfId="40" priority="4">
      <formula>OR(WEEKDAY(C5,1)=1,WEEKDAY(C5,1)=7)</formula>
    </cfRule>
  </conditionalFormatting>
  <conditionalFormatting sqref="C19 E20 G20 I20 K20:L20 O20 W20">
    <cfRule type="expression" dxfId="39" priority="1">
      <formula>MONTH(C19)&lt;&gt;MONTH($C$2)</formula>
    </cfRule>
    <cfRule type="expression" dxfId="3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zoomScaleNormal="100" workbookViewId="0">
      <selection activeCell="C9" sqref="C9:D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DATE(About!P8,3,1)</f>
        <v>45717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45711</v>
      </c>
      <c r="D4" s="103"/>
      <c r="E4" s="103">
        <f ca="1">E5</f>
        <v>45712</v>
      </c>
      <c r="F4" s="103"/>
      <c r="G4" s="103">
        <f ca="1">G5</f>
        <v>45713</v>
      </c>
      <c r="H4" s="103"/>
      <c r="I4" s="103">
        <f ca="1">I5</f>
        <v>45714</v>
      </c>
      <c r="J4" s="103"/>
      <c r="K4" s="103">
        <f ca="1">K5</f>
        <v>45715</v>
      </c>
      <c r="L4" s="103"/>
      <c r="M4" s="103"/>
      <c r="N4" s="37"/>
      <c r="O4" s="103">
        <f ca="1">O5</f>
        <v>45716</v>
      </c>
      <c r="P4" s="103"/>
      <c r="Q4" s="103"/>
      <c r="R4" s="103"/>
      <c r="S4" s="103"/>
      <c r="T4" s="103"/>
      <c r="U4" s="103"/>
      <c r="V4" s="103"/>
      <c r="W4" s="103">
        <f ca="1">W5</f>
        <v>45717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12.75" customHeight="1" x14ac:dyDescent="0.25">
      <c r="A5" s="1"/>
      <c r="C5" s="97">
        <f ca="1">$C$2-(WEEKDAY($C$2,1)-(start_day-1))-IF((WEEKDAY($C$2,1)-(start_day-1))&lt;=0,7,0)+1</f>
        <v>45711</v>
      </c>
      <c r="D5" s="99"/>
      <c r="E5" s="97">
        <f ca="1">C5+1</f>
        <v>45712</v>
      </c>
      <c r="F5" s="99"/>
      <c r="G5" s="97">
        <f ca="1">E5+1</f>
        <v>45713</v>
      </c>
      <c r="H5" s="99"/>
      <c r="I5" s="97">
        <f ca="1">G5+1</f>
        <v>45714</v>
      </c>
      <c r="J5" s="99"/>
      <c r="K5" s="97">
        <f ca="1">I5+1</f>
        <v>45715</v>
      </c>
      <c r="L5" s="98"/>
      <c r="M5" s="98"/>
      <c r="N5" s="77"/>
      <c r="O5" s="97">
        <f ca="1">K5+1</f>
        <v>45716</v>
      </c>
      <c r="P5" s="98"/>
      <c r="Q5" s="98"/>
      <c r="R5" s="98"/>
      <c r="S5" s="98"/>
      <c r="T5" s="98"/>
      <c r="U5" s="98"/>
      <c r="V5" s="99"/>
      <c r="W5" s="97">
        <f ca="1">O5+1</f>
        <v>45717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84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93"/>
      <c r="P6" s="94"/>
      <c r="Q6" s="94"/>
      <c r="R6" s="94"/>
      <c r="S6" s="94"/>
      <c r="T6" s="94"/>
      <c r="U6" s="94"/>
      <c r="V6" s="95"/>
      <c r="W6" s="109" t="s">
        <v>23</v>
      </c>
      <c r="X6" s="110"/>
      <c r="Y6" s="110"/>
      <c r="Z6" s="110"/>
      <c r="AA6" s="110"/>
      <c r="AB6" s="110"/>
      <c r="AC6" s="110"/>
      <c r="AD6" s="111"/>
      <c r="AE6" s="7"/>
      <c r="AF6" s="42"/>
    </row>
    <row r="7" spans="1:36" ht="9.9499999999999993" customHeight="1" x14ac:dyDescent="0.2">
      <c r="A7" s="1"/>
      <c r="C7" s="115">
        <f ca="1">W5+1</f>
        <v>45718</v>
      </c>
      <c r="D7" s="116"/>
      <c r="E7" s="117"/>
      <c r="F7" s="118"/>
      <c r="G7" s="117"/>
      <c r="H7" s="118"/>
      <c r="I7" s="117"/>
      <c r="J7" s="118"/>
      <c r="K7" s="117"/>
      <c r="L7" s="119"/>
      <c r="M7" s="119"/>
      <c r="N7" s="78"/>
      <c r="O7" s="117"/>
      <c r="P7" s="119"/>
      <c r="Q7" s="119"/>
      <c r="R7" s="119"/>
      <c r="S7" s="119"/>
      <c r="T7" s="119"/>
      <c r="U7" s="119"/>
      <c r="V7" s="118"/>
      <c r="W7" s="117"/>
      <c r="X7" s="119"/>
      <c r="Y7" s="119"/>
      <c r="Z7" s="119"/>
      <c r="AA7" s="119"/>
      <c r="AB7" s="119"/>
      <c r="AC7" s="119"/>
      <c r="AD7" s="118"/>
      <c r="AF7" s="1"/>
    </row>
    <row r="8" spans="1:36" s="7" customFormat="1" ht="15" customHeight="1" x14ac:dyDescent="0.2">
      <c r="A8" s="4"/>
      <c r="C8" s="97"/>
      <c r="D8" s="99"/>
      <c r="E8" s="89">
        <f ca="1">C7+1</f>
        <v>45719</v>
      </c>
      <c r="F8" s="90"/>
      <c r="G8" s="89">
        <f ca="1">E8+1</f>
        <v>45720</v>
      </c>
      <c r="H8" s="90"/>
      <c r="I8" s="89">
        <f ca="1">G8+1</f>
        <v>45721</v>
      </c>
      <c r="J8" s="90"/>
      <c r="K8" s="89">
        <f ca="1">I8+1</f>
        <v>45722</v>
      </c>
      <c r="L8" s="92"/>
      <c r="M8" s="92"/>
      <c r="N8" s="50"/>
      <c r="O8" s="89">
        <f ca="1">K8+1</f>
        <v>45723</v>
      </c>
      <c r="P8" s="92"/>
      <c r="Q8" s="92"/>
      <c r="R8" s="92"/>
      <c r="S8" s="92"/>
      <c r="T8" s="92"/>
      <c r="U8" s="92"/>
      <c r="V8" s="90"/>
      <c r="W8" s="89">
        <f ca="1">O8+1</f>
        <v>45724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100" t="s">
        <v>24</v>
      </c>
      <c r="D9" s="101"/>
      <c r="E9" s="93" t="s">
        <v>15</v>
      </c>
      <c r="F9" s="95"/>
      <c r="G9" s="93" t="s">
        <v>15</v>
      </c>
      <c r="H9" s="95"/>
      <c r="I9" s="100" t="s">
        <v>24</v>
      </c>
      <c r="J9" s="101"/>
      <c r="K9" s="100" t="s">
        <v>25</v>
      </c>
      <c r="L9" s="102"/>
      <c r="M9" s="102"/>
      <c r="N9" s="101"/>
      <c r="O9" s="100" t="s">
        <v>20</v>
      </c>
      <c r="P9" s="102"/>
      <c r="Q9" s="102"/>
      <c r="R9" s="102"/>
      <c r="S9" s="102"/>
      <c r="T9" s="102"/>
      <c r="U9" s="102"/>
      <c r="V9" s="101"/>
      <c r="W9" s="109" t="s">
        <v>23</v>
      </c>
      <c r="X9" s="110"/>
      <c r="Y9" s="110"/>
      <c r="Z9" s="110"/>
      <c r="AA9" s="110"/>
      <c r="AB9" s="110"/>
      <c r="AC9" s="110"/>
      <c r="AD9" s="111"/>
      <c r="AE9" s="7"/>
      <c r="AF9" s="42"/>
    </row>
    <row r="10" spans="1:36" s="43" customFormat="1" ht="9.9499999999999993" customHeight="1" x14ac:dyDescent="0.2">
      <c r="A10" s="42"/>
      <c r="C10" s="97">
        <f ca="1">W8+1</f>
        <v>45725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45726</v>
      </c>
      <c r="F11" s="90"/>
      <c r="G11" s="89">
        <f ca="1">E11+1</f>
        <v>45727</v>
      </c>
      <c r="H11" s="90"/>
      <c r="I11" s="89">
        <f ca="1">G11+1</f>
        <v>45728</v>
      </c>
      <c r="J11" s="90"/>
      <c r="K11" s="89">
        <f ca="1">I11+1</f>
        <v>45729</v>
      </c>
      <c r="L11" s="92"/>
      <c r="M11" s="92"/>
      <c r="N11" s="50"/>
      <c r="O11" s="89">
        <f ca="1">K11+1</f>
        <v>45730</v>
      </c>
      <c r="P11" s="92"/>
      <c r="Q11" s="92"/>
      <c r="R11" s="92"/>
      <c r="S11" s="92"/>
      <c r="T11" s="92"/>
      <c r="U11" s="92"/>
      <c r="V11" s="90"/>
      <c r="W11" s="89">
        <f ca="1">O11+1</f>
        <v>45731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100" t="s">
        <v>24</v>
      </c>
      <c r="D12" s="101"/>
      <c r="E12" s="93" t="s">
        <v>15</v>
      </c>
      <c r="F12" s="95"/>
      <c r="G12" s="93" t="s">
        <v>15</v>
      </c>
      <c r="H12" s="95"/>
      <c r="I12" s="100" t="s">
        <v>24</v>
      </c>
      <c r="J12" s="101"/>
      <c r="K12" s="100" t="s">
        <v>25</v>
      </c>
      <c r="L12" s="102"/>
      <c r="M12" s="102"/>
      <c r="N12" s="101"/>
      <c r="O12" s="100" t="s">
        <v>20</v>
      </c>
      <c r="P12" s="102"/>
      <c r="Q12" s="102"/>
      <c r="R12" s="102"/>
      <c r="S12" s="102"/>
      <c r="T12" s="102"/>
      <c r="U12" s="102"/>
      <c r="V12" s="101"/>
      <c r="W12" s="109" t="s">
        <v>23</v>
      </c>
      <c r="X12" s="110"/>
      <c r="Y12" s="110"/>
      <c r="Z12" s="110"/>
      <c r="AA12" s="110"/>
      <c r="AB12" s="110"/>
      <c r="AC12" s="110"/>
      <c r="AD12" s="111"/>
      <c r="AE12" s="7"/>
      <c r="AF12" s="42"/>
    </row>
    <row r="13" spans="1:36" s="43" customFormat="1" ht="9.9499999999999993" customHeight="1" x14ac:dyDescent="0.2">
      <c r="A13" s="42"/>
      <c r="C13" s="97">
        <f ca="1">W11+1</f>
        <v>45732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45733</v>
      </c>
      <c r="F14" s="90"/>
      <c r="G14" s="89">
        <f ca="1">E14+1</f>
        <v>45734</v>
      </c>
      <c r="H14" s="90"/>
      <c r="I14" s="89">
        <f ca="1">G14+1</f>
        <v>45735</v>
      </c>
      <c r="J14" s="90"/>
      <c r="K14" s="89">
        <f ca="1">I14+1</f>
        <v>45736</v>
      </c>
      <c r="L14" s="92"/>
      <c r="M14" s="92"/>
      <c r="N14" s="50"/>
      <c r="O14" s="89">
        <f ca="1">K14+1</f>
        <v>45737</v>
      </c>
      <c r="P14" s="92"/>
      <c r="Q14" s="92"/>
      <c r="R14" s="92"/>
      <c r="S14" s="92"/>
      <c r="T14" s="92"/>
      <c r="U14" s="92"/>
      <c r="V14" s="90"/>
      <c r="W14" s="89">
        <f ca="1">O14+1</f>
        <v>45738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100" t="s">
        <v>24</v>
      </c>
      <c r="D15" s="101"/>
      <c r="E15" s="93" t="s">
        <v>15</v>
      </c>
      <c r="F15" s="95"/>
      <c r="G15" s="93" t="s">
        <v>15</v>
      </c>
      <c r="H15" s="95"/>
      <c r="I15" s="100" t="s">
        <v>24</v>
      </c>
      <c r="J15" s="101"/>
      <c r="K15" s="100" t="s">
        <v>25</v>
      </c>
      <c r="L15" s="102"/>
      <c r="M15" s="102"/>
      <c r="N15" s="101"/>
      <c r="O15" s="100" t="s">
        <v>20</v>
      </c>
      <c r="P15" s="102"/>
      <c r="Q15" s="102"/>
      <c r="R15" s="102"/>
      <c r="S15" s="102"/>
      <c r="T15" s="102"/>
      <c r="U15" s="102"/>
      <c r="V15" s="101"/>
      <c r="W15" s="109" t="s">
        <v>23</v>
      </c>
      <c r="X15" s="110"/>
      <c r="Y15" s="110"/>
      <c r="Z15" s="110"/>
      <c r="AA15" s="110"/>
      <c r="AB15" s="110"/>
      <c r="AC15" s="110"/>
      <c r="AD15" s="111"/>
      <c r="AE15" s="7"/>
      <c r="AF15" s="42"/>
    </row>
    <row r="16" spans="1:36" s="43" customFormat="1" ht="9.9499999999999993" customHeight="1" x14ac:dyDescent="0.2">
      <c r="A16" s="42"/>
      <c r="C16" s="97">
        <f ca="1">W14+1</f>
        <v>45739</v>
      </c>
      <c r="D16" s="99"/>
      <c r="E16" s="45"/>
      <c r="F16" s="78"/>
      <c r="G16" s="45"/>
      <c r="H16" s="78"/>
      <c r="I16" s="112"/>
      <c r="J16" s="113"/>
      <c r="K16" s="66"/>
      <c r="L16" s="68"/>
      <c r="M16" s="68"/>
      <c r="N16" s="67"/>
      <c r="O16" s="112"/>
      <c r="P16" s="114"/>
      <c r="Q16" s="114"/>
      <c r="R16" s="114"/>
      <c r="S16" s="114"/>
      <c r="T16" s="114"/>
      <c r="U16" s="114"/>
      <c r="V16" s="113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45740</v>
      </c>
      <c r="F17" s="90"/>
      <c r="G17" s="89">
        <f ca="1">E17+1</f>
        <v>45741</v>
      </c>
      <c r="H17" s="90"/>
      <c r="I17" s="89">
        <f ca="1">G17+1</f>
        <v>45742</v>
      </c>
      <c r="J17" s="90"/>
      <c r="K17" s="89">
        <f ca="1">I17+1</f>
        <v>45743</v>
      </c>
      <c r="L17" s="92"/>
      <c r="M17" s="92"/>
      <c r="N17" s="90"/>
      <c r="O17" s="89">
        <f ca="1">K17+1</f>
        <v>45744</v>
      </c>
      <c r="P17" s="92"/>
      <c r="Q17" s="92"/>
      <c r="R17" s="92"/>
      <c r="S17" s="92"/>
      <c r="T17" s="92"/>
      <c r="U17" s="92"/>
      <c r="V17" s="90"/>
      <c r="W17" s="89">
        <f ca="1">O17+1</f>
        <v>45745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100" t="s">
        <v>24</v>
      </c>
      <c r="D18" s="101"/>
      <c r="E18" s="93" t="s">
        <v>15</v>
      </c>
      <c r="F18" s="95"/>
      <c r="G18" s="93" t="s">
        <v>15</v>
      </c>
      <c r="H18" s="95"/>
      <c r="I18" s="100" t="s">
        <v>24</v>
      </c>
      <c r="J18" s="101"/>
      <c r="K18" s="100" t="s">
        <v>25</v>
      </c>
      <c r="L18" s="102"/>
      <c r="M18" s="102"/>
      <c r="N18" s="101"/>
      <c r="O18" s="100" t="s">
        <v>20</v>
      </c>
      <c r="P18" s="102"/>
      <c r="Q18" s="102"/>
      <c r="R18" s="102"/>
      <c r="S18" s="102"/>
      <c r="T18" s="102"/>
      <c r="U18" s="102"/>
      <c r="V18" s="101"/>
      <c r="W18" s="109" t="s">
        <v>23</v>
      </c>
      <c r="X18" s="110"/>
      <c r="Y18" s="110"/>
      <c r="Z18" s="110"/>
      <c r="AA18" s="110"/>
      <c r="AB18" s="110"/>
      <c r="AC18" s="110"/>
      <c r="AD18" s="111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45746</v>
      </c>
      <c r="D19" s="99"/>
      <c r="E19" s="45"/>
      <c r="F19" s="78"/>
      <c r="G19" s="45"/>
      <c r="H19" s="78"/>
      <c r="I19" s="112"/>
      <c r="J19" s="113"/>
      <c r="K19" s="66"/>
      <c r="L19" s="68"/>
      <c r="M19" s="68"/>
      <c r="N19" s="67"/>
      <c r="O19" s="112"/>
      <c r="P19" s="114"/>
      <c r="Q19" s="114"/>
      <c r="R19" s="114"/>
      <c r="S19" s="114"/>
      <c r="T19" s="114"/>
      <c r="U19" s="114"/>
      <c r="V19" s="113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45747</v>
      </c>
      <c r="F20" s="90"/>
      <c r="G20" s="89">
        <f ca="1">E20+1</f>
        <v>45748</v>
      </c>
      <c r="H20" s="90"/>
      <c r="I20" s="89">
        <f ca="1">G20+1</f>
        <v>45749</v>
      </c>
      <c r="J20" s="90"/>
      <c r="K20" s="89">
        <f ca="1">I20+1</f>
        <v>45750</v>
      </c>
      <c r="L20" s="92"/>
      <c r="M20" s="92"/>
      <c r="N20" s="90"/>
      <c r="O20" s="89">
        <f ca="1">K20+1</f>
        <v>45751</v>
      </c>
      <c r="P20" s="92"/>
      <c r="Q20" s="92"/>
      <c r="R20" s="92"/>
      <c r="S20" s="92"/>
      <c r="T20" s="92"/>
      <c r="U20" s="92"/>
      <c r="V20" s="90"/>
      <c r="W20" s="89">
        <f ca="1">O20+1</f>
        <v>45752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100" t="s">
        <v>24</v>
      </c>
      <c r="D21" s="101"/>
      <c r="E21" s="93"/>
      <c r="F21" s="95"/>
      <c r="G21" s="93"/>
      <c r="H21" s="95"/>
      <c r="I21" s="93"/>
      <c r="J21" s="95"/>
      <c r="K21" s="120"/>
      <c r="L21" s="121"/>
      <c r="M21" s="121"/>
      <c r="N21" s="122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45689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45748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 x14ac:dyDescent="0.2">
      <c r="A31" s="1"/>
      <c r="C31" s="108"/>
      <c r="D31" s="108"/>
      <c r="E31" s="108"/>
      <c r="F31" s="108"/>
      <c r="G31" s="108"/>
      <c r="H31" s="108"/>
      <c r="I31" s="108"/>
      <c r="J31" s="108"/>
      <c r="K31" s="108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</mergeCells>
  <conditionalFormatting sqref="C5 E5 G5 I5 K5:L5 O5 W5 C7 E8 G8 I8 K8:L8 O8 W8 C10 E11 G11 I11 K11:L11 O11 W11 C13 E14 G14 I14 K14:L14 O14 W14 C16 E17 G17 I17 K17 O17 W17">
    <cfRule type="expression" dxfId="37" priority="3">
      <formula>MONTH(C5)&lt;&gt;MONTH($C$2)</formula>
    </cfRule>
    <cfRule type="expression" dxfId="36" priority="4">
      <formula>OR(WEEKDAY(C5,1)=1,WEEKDAY(C5,1)=7)</formula>
    </cfRule>
  </conditionalFormatting>
  <conditionalFormatting sqref="C19 E20 G20 I20 K20 O20 W20">
    <cfRule type="expression" dxfId="35" priority="1">
      <formula>MONTH(C19)&lt;&gt;MONTH($C$2)</formula>
    </cfRule>
    <cfRule type="expression" dxfId="3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opLeftCell="A2" zoomScaleNormal="100" workbookViewId="0">
      <selection activeCell="C9" sqref="C9:D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DATE(About!P8,4,1)</f>
        <v>45748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45746</v>
      </c>
      <c r="D4" s="103"/>
      <c r="E4" s="103">
        <f ca="1">E5</f>
        <v>45747</v>
      </c>
      <c r="F4" s="103"/>
      <c r="G4" s="103">
        <f ca="1">G5</f>
        <v>45748</v>
      </c>
      <c r="H4" s="103"/>
      <c r="I4" s="103">
        <f ca="1">I5</f>
        <v>45749</v>
      </c>
      <c r="J4" s="103"/>
      <c r="K4" s="103">
        <f ca="1">K5</f>
        <v>45750</v>
      </c>
      <c r="L4" s="103"/>
      <c r="M4" s="103"/>
      <c r="N4" s="37"/>
      <c r="O4" s="103">
        <f ca="1">O5</f>
        <v>45751</v>
      </c>
      <c r="P4" s="103"/>
      <c r="Q4" s="103"/>
      <c r="R4" s="103"/>
      <c r="S4" s="103"/>
      <c r="T4" s="103"/>
      <c r="U4" s="103"/>
      <c r="V4" s="103"/>
      <c r="W4" s="103">
        <f ca="1">W5</f>
        <v>45752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45746</v>
      </c>
      <c r="D5" s="99"/>
      <c r="E5" s="97">
        <f ca="1">C5+1</f>
        <v>45747</v>
      </c>
      <c r="F5" s="99"/>
      <c r="G5" s="97">
        <f ca="1">E5+1</f>
        <v>45748</v>
      </c>
      <c r="H5" s="99"/>
      <c r="I5" s="97">
        <f ca="1">G5+1</f>
        <v>45749</v>
      </c>
      <c r="J5" s="99"/>
      <c r="K5" s="97">
        <f ca="1">I5+1</f>
        <v>45750</v>
      </c>
      <c r="L5" s="98"/>
      <c r="M5" s="98"/>
      <c r="N5" s="77"/>
      <c r="O5" s="97">
        <f ca="1">K5+1</f>
        <v>45751</v>
      </c>
      <c r="P5" s="98"/>
      <c r="Q5" s="98"/>
      <c r="R5" s="98"/>
      <c r="S5" s="98"/>
      <c r="T5" s="98"/>
      <c r="U5" s="98"/>
      <c r="V5" s="99"/>
      <c r="W5" s="97">
        <f ca="1">O5+1</f>
        <v>45752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 t="s">
        <v>15</v>
      </c>
      <c r="H6" s="95"/>
      <c r="I6" s="100" t="s">
        <v>24</v>
      </c>
      <c r="J6" s="101"/>
      <c r="K6" s="100" t="s">
        <v>26</v>
      </c>
      <c r="L6" s="102"/>
      <c r="M6" s="102"/>
      <c r="N6" s="101"/>
      <c r="O6" s="100" t="s">
        <v>20</v>
      </c>
      <c r="P6" s="102"/>
      <c r="Q6" s="102"/>
      <c r="R6" s="102"/>
      <c r="S6" s="102"/>
      <c r="T6" s="102"/>
      <c r="U6" s="102"/>
      <c r="V6" s="101"/>
      <c r="W6" s="109" t="s">
        <v>27</v>
      </c>
      <c r="X6" s="110"/>
      <c r="Y6" s="110"/>
      <c r="Z6" s="110"/>
      <c r="AA6" s="110"/>
      <c r="AB6" s="110"/>
      <c r="AC6" s="110"/>
      <c r="AD6" s="111"/>
      <c r="AE6" s="7"/>
      <c r="AF6" s="42"/>
    </row>
    <row r="7" spans="1:36" ht="9.9499999999999993" customHeight="1" x14ac:dyDescent="0.2">
      <c r="A7" s="1"/>
      <c r="C7" s="97">
        <f ca="1">W5+1</f>
        <v>45753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45754</v>
      </c>
      <c r="F8" s="90"/>
      <c r="G8" s="89">
        <f ca="1">E8+1</f>
        <v>45755</v>
      </c>
      <c r="H8" s="90"/>
      <c r="I8" s="89">
        <f ca="1">G8+1</f>
        <v>45756</v>
      </c>
      <c r="J8" s="90"/>
      <c r="K8" s="89">
        <f ca="1">I8+1</f>
        <v>45757</v>
      </c>
      <c r="L8" s="92"/>
      <c r="M8" s="92"/>
      <c r="N8" s="50"/>
      <c r="O8" s="89">
        <f ca="1">K8+1</f>
        <v>45758</v>
      </c>
      <c r="P8" s="92"/>
      <c r="Q8" s="92"/>
      <c r="R8" s="92"/>
      <c r="S8" s="92"/>
      <c r="T8" s="92"/>
      <c r="U8" s="92"/>
      <c r="V8" s="90"/>
      <c r="W8" s="89">
        <f ca="1">O8+1</f>
        <v>45759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100" t="s">
        <v>28</v>
      </c>
      <c r="D9" s="101"/>
      <c r="E9" s="93" t="s">
        <v>15</v>
      </c>
      <c r="F9" s="95"/>
      <c r="G9" s="93" t="s">
        <v>15</v>
      </c>
      <c r="H9" s="95"/>
      <c r="I9" s="100" t="s">
        <v>24</v>
      </c>
      <c r="J9" s="101"/>
      <c r="K9" s="100" t="s">
        <v>26</v>
      </c>
      <c r="L9" s="102"/>
      <c r="M9" s="102"/>
      <c r="N9" s="101"/>
      <c r="O9" s="100" t="s">
        <v>20</v>
      </c>
      <c r="P9" s="102"/>
      <c r="Q9" s="102"/>
      <c r="R9" s="102"/>
      <c r="S9" s="102"/>
      <c r="T9" s="102"/>
      <c r="U9" s="102"/>
      <c r="V9" s="101"/>
      <c r="W9" s="109" t="s">
        <v>27</v>
      </c>
      <c r="X9" s="110"/>
      <c r="Y9" s="110"/>
      <c r="Z9" s="110"/>
      <c r="AA9" s="110"/>
      <c r="AB9" s="110"/>
      <c r="AC9" s="110"/>
      <c r="AD9" s="111"/>
      <c r="AE9" s="7"/>
      <c r="AF9" s="42"/>
    </row>
    <row r="10" spans="1:36" s="43" customFormat="1" ht="9.9499999999999993" customHeight="1" x14ac:dyDescent="0.2">
      <c r="A10" s="42"/>
      <c r="C10" s="97">
        <f ca="1">W8+1</f>
        <v>45760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45761</v>
      </c>
      <c r="F11" s="90"/>
      <c r="G11" s="89">
        <f ca="1">E11+1</f>
        <v>45762</v>
      </c>
      <c r="H11" s="90"/>
      <c r="I11" s="89">
        <f ca="1">G11+1</f>
        <v>45763</v>
      </c>
      <c r="J11" s="90"/>
      <c r="K11" s="89">
        <f ca="1">I11+1</f>
        <v>45764</v>
      </c>
      <c r="L11" s="92"/>
      <c r="M11" s="92"/>
      <c r="N11" s="50"/>
      <c r="O11" s="89">
        <f ca="1">K11+1</f>
        <v>45765</v>
      </c>
      <c r="P11" s="92"/>
      <c r="Q11" s="92"/>
      <c r="R11" s="92"/>
      <c r="S11" s="92"/>
      <c r="T11" s="92"/>
      <c r="U11" s="92"/>
      <c r="V11" s="90"/>
      <c r="W11" s="89">
        <f ca="1">O11+1</f>
        <v>45766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100" t="s">
        <v>28</v>
      </c>
      <c r="D12" s="101"/>
      <c r="E12" s="93" t="s">
        <v>15</v>
      </c>
      <c r="F12" s="95"/>
      <c r="G12" s="93" t="s">
        <v>15</v>
      </c>
      <c r="H12" s="95"/>
      <c r="I12" s="100" t="s">
        <v>24</v>
      </c>
      <c r="J12" s="101"/>
      <c r="K12" s="100" t="s">
        <v>26</v>
      </c>
      <c r="L12" s="102"/>
      <c r="M12" s="102"/>
      <c r="N12" s="101"/>
      <c r="O12" s="100" t="s">
        <v>20</v>
      </c>
      <c r="P12" s="102"/>
      <c r="Q12" s="102"/>
      <c r="R12" s="102"/>
      <c r="S12" s="102"/>
      <c r="T12" s="102"/>
      <c r="U12" s="102"/>
      <c r="V12" s="101"/>
      <c r="W12" s="109" t="s">
        <v>27</v>
      </c>
      <c r="X12" s="110"/>
      <c r="Y12" s="110"/>
      <c r="Z12" s="110"/>
      <c r="AA12" s="110"/>
      <c r="AB12" s="110"/>
      <c r="AC12" s="110"/>
      <c r="AD12" s="111"/>
      <c r="AE12" s="7"/>
      <c r="AF12" s="42"/>
    </row>
    <row r="13" spans="1:36" s="43" customFormat="1" ht="9.9499999999999993" customHeight="1" x14ac:dyDescent="0.2">
      <c r="A13" s="42"/>
      <c r="C13" s="97">
        <f ca="1">W11+1</f>
        <v>45767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45768</v>
      </c>
      <c r="F14" s="90"/>
      <c r="G14" s="89">
        <f ca="1">E14+1</f>
        <v>45769</v>
      </c>
      <c r="H14" s="90"/>
      <c r="I14" s="89">
        <f ca="1">G14+1</f>
        <v>45770</v>
      </c>
      <c r="J14" s="90"/>
      <c r="K14" s="89">
        <f ca="1">I14+1</f>
        <v>45771</v>
      </c>
      <c r="L14" s="92"/>
      <c r="M14" s="92"/>
      <c r="N14" s="50"/>
      <c r="O14" s="89">
        <f ca="1">K14+1</f>
        <v>45772</v>
      </c>
      <c r="P14" s="92"/>
      <c r="Q14" s="92"/>
      <c r="R14" s="92"/>
      <c r="S14" s="92"/>
      <c r="T14" s="92"/>
      <c r="U14" s="92"/>
      <c r="V14" s="90"/>
      <c r="W14" s="89">
        <f ca="1">O14+1</f>
        <v>45773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100" t="s">
        <v>28</v>
      </c>
      <c r="D15" s="101"/>
      <c r="E15" s="93" t="s">
        <v>15</v>
      </c>
      <c r="F15" s="95"/>
      <c r="G15" s="93" t="s">
        <v>15</v>
      </c>
      <c r="H15" s="95"/>
      <c r="I15" s="100" t="s">
        <v>24</v>
      </c>
      <c r="J15" s="101"/>
      <c r="K15" s="100" t="s">
        <v>26</v>
      </c>
      <c r="L15" s="102"/>
      <c r="M15" s="102"/>
      <c r="N15" s="101"/>
      <c r="O15" s="100" t="s">
        <v>20</v>
      </c>
      <c r="P15" s="102"/>
      <c r="Q15" s="102"/>
      <c r="R15" s="102"/>
      <c r="S15" s="102"/>
      <c r="T15" s="102"/>
      <c r="U15" s="102"/>
      <c r="V15" s="101"/>
      <c r="W15" s="109" t="s">
        <v>27</v>
      </c>
      <c r="X15" s="110"/>
      <c r="Y15" s="110"/>
      <c r="Z15" s="110"/>
      <c r="AA15" s="110"/>
      <c r="AB15" s="110"/>
      <c r="AC15" s="110"/>
      <c r="AD15" s="111"/>
      <c r="AE15" s="7"/>
      <c r="AF15" s="42"/>
    </row>
    <row r="16" spans="1:36" s="43" customFormat="1" ht="9.9499999999999993" customHeight="1" x14ac:dyDescent="0.2">
      <c r="A16" s="42"/>
      <c r="C16" s="97">
        <f ca="1">W14+1</f>
        <v>45774</v>
      </c>
      <c r="D16" s="99"/>
      <c r="E16" s="45"/>
      <c r="F16" s="78"/>
      <c r="G16" s="45"/>
      <c r="H16" s="78"/>
      <c r="I16" s="112"/>
      <c r="J16" s="113"/>
      <c r="K16" s="66"/>
      <c r="L16" s="68"/>
      <c r="M16" s="68"/>
      <c r="N16" s="67"/>
      <c r="O16" s="112"/>
      <c r="P16" s="114"/>
      <c r="Q16" s="114"/>
      <c r="R16" s="114"/>
      <c r="S16" s="114"/>
      <c r="T16" s="114"/>
      <c r="U16" s="114"/>
      <c r="V16" s="113"/>
      <c r="W16" s="112"/>
      <c r="X16" s="114"/>
      <c r="Y16" s="114"/>
      <c r="Z16" s="114"/>
      <c r="AA16" s="114"/>
      <c r="AB16" s="114"/>
      <c r="AC16" s="114"/>
      <c r="AD16" s="113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45775</v>
      </c>
      <c r="F17" s="90"/>
      <c r="G17" s="89">
        <f ca="1">E17+1</f>
        <v>45776</v>
      </c>
      <c r="H17" s="90"/>
      <c r="I17" s="89">
        <f ca="1">G17+1</f>
        <v>45777</v>
      </c>
      <c r="J17" s="90"/>
      <c r="K17" s="46">
        <f ca="1">I17+1</f>
        <v>45778</v>
      </c>
      <c r="L17" s="51"/>
      <c r="M17" s="51"/>
      <c r="N17" s="69"/>
      <c r="O17" s="89">
        <f ca="1">K17+1</f>
        <v>45779</v>
      </c>
      <c r="P17" s="92"/>
      <c r="Q17" s="92"/>
      <c r="R17" s="92"/>
      <c r="S17" s="92"/>
      <c r="T17" s="92"/>
      <c r="U17" s="92"/>
      <c r="V17" s="90"/>
      <c r="W17" s="89">
        <f ca="1">O17+1</f>
        <v>45780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100" t="s">
        <v>28</v>
      </c>
      <c r="D18" s="101"/>
      <c r="E18" s="93" t="s">
        <v>15</v>
      </c>
      <c r="F18" s="95"/>
      <c r="G18" s="93" t="s">
        <v>15</v>
      </c>
      <c r="H18" s="95"/>
      <c r="I18" s="100" t="s">
        <v>24</v>
      </c>
      <c r="J18" s="101"/>
      <c r="K18" s="70"/>
      <c r="L18" s="71"/>
      <c r="M18" s="71"/>
      <c r="N18" s="72"/>
      <c r="O18" s="93"/>
      <c r="P18" s="94"/>
      <c r="Q18" s="94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45781</v>
      </c>
      <c r="D19" s="99"/>
      <c r="E19" s="45"/>
      <c r="F19" s="78"/>
      <c r="G19" s="45"/>
      <c r="H19" s="78"/>
      <c r="I19" s="112"/>
      <c r="J19" s="113"/>
      <c r="K19" s="66"/>
      <c r="L19" s="68"/>
      <c r="M19" s="68"/>
      <c r="N19" s="67"/>
      <c r="O19" s="112"/>
      <c r="P19" s="114"/>
      <c r="Q19" s="114"/>
      <c r="R19" s="114"/>
      <c r="S19" s="114"/>
      <c r="T19" s="114"/>
      <c r="U19" s="114"/>
      <c r="V19" s="113"/>
      <c r="W19" s="112"/>
      <c r="X19" s="114"/>
      <c r="Y19" s="114"/>
      <c r="Z19" s="114"/>
      <c r="AA19" s="114"/>
      <c r="AB19" s="114"/>
      <c r="AC19" s="114"/>
      <c r="AD19" s="113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45782</v>
      </c>
      <c r="F20" s="90"/>
      <c r="G20" s="89">
        <f ca="1">E20+1</f>
        <v>45783</v>
      </c>
      <c r="H20" s="90"/>
      <c r="I20" s="89">
        <f ca="1">G20+1</f>
        <v>45784</v>
      </c>
      <c r="J20" s="90"/>
      <c r="K20" s="46">
        <f ca="1">I20+1</f>
        <v>45785</v>
      </c>
      <c r="L20" s="51"/>
      <c r="M20" s="51"/>
      <c r="N20" s="69"/>
      <c r="O20" s="89">
        <f ca="1">K20+1</f>
        <v>45786</v>
      </c>
      <c r="P20" s="92"/>
      <c r="Q20" s="92"/>
      <c r="R20" s="92"/>
      <c r="S20" s="92"/>
      <c r="T20" s="92"/>
      <c r="U20" s="92"/>
      <c r="V20" s="90"/>
      <c r="W20" s="89">
        <f ca="1">O20+1</f>
        <v>45787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70"/>
      <c r="L21" s="71"/>
      <c r="M21" s="71"/>
      <c r="N21" s="72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45717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45778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 x14ac:dyDescent="0.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</mergeCells>
  <conditionalFormatting sqref="C5 E5 G5 I5 K5:L5 O5 W5 C7 E8 G8 I8 K8:L8 O8 W8 C10 E11 G11 I11 K11:L11 O11 W11 C13 E14 G14 I14 K14:L14 O14 W14 C16 E17 G17 I17 K17:L17 O17 W17">
    <cfRule type="expression" dxfId="33" priority="3">
      <formula>MONTH(C5)&lt;&gt;MONTH($C$2)</formula>
    </cfRule>
    <cfRule type="expression" dxfId="32" priority="4">
      <formula>OR(WEEKDAY(C5,1)=1,WEEKDAY(C5,1)=7)</formula>
    </cfRule>
  </conditionalFormatting>
  <conditionalFormatting sqref="C19 E20 G20 I20 K20:L20 O20 W20">
    <cfRule type="expression" dxfId="31" priority="1">
      <formula>MONTH(C19)&lt;&gt;MONTH($C$2)</formula>
    </cfRule>
    <cfRule type="expression" dxfId="3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3" zoomScaleNormal="100" workbookViewId="0">
      <selection activeCell="C6" sqref="C6:J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DATE(About!P8,5,1)</f>
        <v>45778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45774</v>
      </c>
      <c r="D4" s="103"/>
      <c r="E4" s="103">
        <f ca="1">E5</f>
        <v>45775</v>
      </c>
      <c r="F4" s="103"/>
      <c r="G4" s="103">
        <f ca="1">G5</f>
        <v>45776</v>
      </c>
      <c r="H4" s="103"/>
      <c r="I4" s="103">
        <f ca="1">I5</f>
        <v>45777</v>
      </c>
      <c r="J4" s="103"/>
      <c r="K4" s="103">
        <f ca="1">K5</f>
        <v>45778</v>
      </c>
      <c r="L4" s="103"/>
      <c r="M4" s="103"/>
      <c r="N4" s="37"/>
      <c r="O4" s="103">
        <f ca="1">O5</f>
        <v>45779</v>
      </c>
      <c r="P4" s="103"/>
      <c r="Q4" s="103"/>
      <c r="R4" s="103"/>
      <c r="S4" s="103"/>
      <c r="T4" s="103"/>
      <c r="U4" s="103"/>
      <c r="V4" s="103"/>
      <c r="W4" s="103">
        <f ca="1">W5</f>
        <v>45780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45774</v>
      </c>
      <c r="D5" s="99"/>
      <c r="E5" s="97">
        <f ca="1">C5+1</f>
        <v>45775</v>
      </c>
      <c r="F5" s="99"/>
      <c r="G5" s="97">
        <f ca="1">E5+1</f>
        <v>45776</v>
      </c>
      <c r="H5" s="99"/>
      <c r="I5" s="97">
        <f ca="1">G5+1</f>
        <v>45777</v>
      </c>
      <c r="J5" s="99"/>
      <c r="K5" s="97">
        <f ca="1">I5+1</f>
        <v>45778</v>
      </c>
      <c r="L5" s="98"/>
      <c r="M5" s="98"/>
      <c r="N5" s="77"/>
      <c r="O5" s="97">
        <f ca="1">K5+1</f>
        <v>45779</v>
      </c>
      <c r="P5" s="98"/>
      <c r="Q5" s="98"/>
      <c r="R5" s="98"/>
      <c r="S5" s="98"/>
      <c r="T5" s="98"/>
      <c r="U5" s="98"/>
      <c r="V5" s="99"/>
      <c r="W5" s="97">
        <f ca="1">O5+1</f>
        <v>45780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88.5" customHeight="1" x14ac:dyDescent="0.25">
      <c r="A6" s="42"/>
      <c r="C6" s="127" t="s">
        <v>33</v>
      </c>
      <c r="D6" s="128"/>
      <c r="E6" s="128"/>
      <c r="F6" s="128"/>
      <c r="G6" s="128"/>
      <c r="H6" s="128"/>
      <c r="I6" s="128"/>
      <c r="J6" s="129"/>
      <c r="K6" s="100" t="s">
        <v>34</v>
      </c>
      <c r="L6" s="102"/>
      <c r="M6" s="102"/>
      <c r="N6" s="101"/>
      <c r="O6" s="100" t="s">
        <v>20</v>
      </c>
      <c r="P6" s="102"/>
      <c r="Q6" s="102"/>
      <c r="R6" s="102"/>
      <c r="S6" s="102"/>
      <c r="T6" s="102"/>
      <c r="U6" s="102"/>
      <c r="V6" s="101"/>
      <c r="W6" s="109" t="s">
        <v>27</v>
      </c>
      <c r="X6" s="110"/>
      <c r="Y6" s="110"/>
      <c r="Z6" s="110"/>
      <c r="AA6" s="110"/>
      <c r="AB6" s="110"/>
      <c r="AC6" s="110"/>
      <c r="AD6" s="111"/>
      <c r="AE6" s="7"/>
      <c r="AF6" s="42"/>
    </row>
    <row r="7" spans="1:36" ht="9.9499999999999993" customHeight="1" x14ac:dyDescent="0.2">
      <c r="A7" s="1"/>
      <c r="C7" s="97">
        <f ca="1">W5+1</f>
        <v>45781</v>
      </c>
      <c r="D7" s="99"/>
      <c r="E7" s="87"/>
      <c r="F7" s="88"/>
      <c r="G7" s="87"/>
      <c r="H7" s="88"/>
      <c r="I7" s="87"/>
      <c r="J7" s="88"/>
      <c r="K7" s="117"/>
      <c r="L7" s="119"/>
      <c r="M7" s="119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45782</v>
      </c>
      <c r="F8" s="90"/>
      <c r="G8" s="89">
        <f ca="1">E8+1</f>
        <v>45783</v>
      </c>
      <c r="H8" s="90"/>
      <c r="I8" s="89">
        <f ca="1">G8+1</f>
        <v>45784</v>
      </c>
      <c r="J8" s="90"/>
      <c r="K8" s="89">
        <f ca="1">I8+1</f>
        <v>45785</v>
      </c>
      <c r="L8" s="92"/>
      <c r="M8" s="92"/>
      <c r="N8" s="50"/>
      <c r="O8" s="89">
        <f ca="1">K8+1</f>
        <v>45786</v>
      </c>
      <c r="P8" s="92"/>
      <c r="Q8" s="92"/>
      <c r="R8" s="92"/>
      <c r="S8" s="92"/>
      <c r="T8" s="92"/>
      <c r="U8" s="92"/>
      <c r="V8" s="90"/>
      <c r="W8" s="89">
        <f ca="1">O8+1</f>
        <v>45787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99.75" customHeight="1" x14ac:dyDescent="0.2">
      <c r="A9" s="42"/>
      <c r="C9" s="124" t="s">
        <v>29</v>
      </c>
      <c r="D9" s="101"/>
      <c r="E9" s="125" t="s">
        <v>30</v>
      </c>
      <c r="F9" s="126"/>
      <c r="G9" s="125" t="s">
        <v>31</v>
      </c>
      <c r="H9" s="126"/>
      <c r="I9" s="100" t="s">
        <v>35</v>
      </c>
      <c r="J9" s="101"/>
      <c r="K9" s="100" t="s">
        <v>34</v>
      </c>
      <c r="L9" s="102"/>
      <c r="M9" s="102"/>
      <c r="N9" s="101"/>
      <c r="O9" s="100" t="s">
        <v>20</v>
      </c>
      <c r="P9" s="102"/>
      <c r="Q9" s="102"/>
      <c r="R9" s="102"/>
      <c r="S9" s="102"/>
      <c r="T9" s="102"/>
      <c r="U9" s="102"/>
      <c r="V9" s="101"/>
      <c r="W9" s="109" t="s">
        <v>27</v>
      </c>
      <c r="X9" s="110"/>
      <c r="Y9" s="110"/>
      <c r="Z9" s="110"/>
      <c r="AA9" s="110"/>
      <c r="AB9" s="110"/>
      <c r="AC9" s="110"/>
      <c r="AD9" s="111"/>
      <c r="AE9" s="7"/>
      <c r="AF9" s="42"/>
    </row>
    <row r="10" spans="1:36" s="43" customFormat="1" ht="9.9499999999999993" customHeight="1" x14ac:dyDescent="0.2">
      <c r="A10" s="42"/>
      <c r="C10" s="97">
        <f ca="1">W8+1</f>
        <v>45788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45789</v>
      </c>
      <c r="F11" s="90"/>
      <c r="G11" s="89">
        <f ca="1">E11+1</f>
        <v>45790</v>
      </c>
      <c r="H11" s="90"/>
      <c r="I11" s="89">
        <f ca="1">G11+1</f>
        <v>45791</v>
      </c>
      <c r="J11" s="90"/>
      <c r="K11" s="89">
        <f ca="1">I11+1</f>
        <v>45792</v>
      </c>
      <c r="L11" s="92"/>
      <c r="M11" s="92"/>
      <c r="N11" s="50"/>
      <c r="O11" s="89">
        <f ca="1">K11+1</f>
        <v>45793</v>
      </c>
      <c r="P11" s="92"/>
      <c r="Q11" s="92"/>
      <c r="R11" s="92"/>
      <c r="S11" s="92"/>
      <c r="T11" s="92"/>
      <c r="U11" s="92"/>
      <c r="V11" s="90"/>
      <c r="W11" s="89">
        <f ca="1">O11+1</f>
        <v>45794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99.75" customHeight="1" x14ac:dyDescent="0.2">
      <c r="A12" s="42"/>
      <c r="C12" s="124" t="s">
        <v>29</v>
      </c>
      <c r="D12" s="101"/>
      <c r="E12" s="125" t="s">
        <v>30</v>
      </c>
      <c r="F12" s="126"/>
      <c r="G12" s="125" t="s">
        <v>31</v>
      </c>
      <c r="H12" s="126"/>
      <c r="I12" s="100" t="s">
        <v>35</v>
      </c>
      <c r="J12" s="101"/>
      <c r="K12" s="100" t="s">
        <v>34</v>
      </c>
      <c r="L12" s="102"/>
      <c r="M12" s="102"/>
      <c r="N12" s="101"/>
      <c r="O12" s="100" t="s">
        <v>20</v>
      </c>
      <c r="P12" s="102"/>
      <c r="Q12" s="102"/>
      <c r="R12" s="102"/>
      <c r="S12" s="102"/>
      <c r="T12" s="102"/>
      <c r="U12" s="102"/>
      <c r="V12" s="101"/>
      <c r="W12" s="109" t="s">
        <v>27</v>
      </c>
      <c r="X12" s="110"/>
      <c r="Y12" s="110"/>
      <c r="Z12" s="110"/>
      <c r="AA12" s="110"/>
      <c r="AB12" s="110"/>
      <c r="AC12" s="110"/>
      <c r="AD12" s="111"/>
      <c r="AE12" s="7"/>
      <c r="AF12" s="42"/>
    </row>
    <row r="13" spans="1:36" s="43" customFormat="1" ht="9.9499999999999993" customHeight="1" x14ac:dyDescent="0.2">
      <c r="A13" s="42"/>
      <c r="C13" s="97">
        <f ca="1">W11+1</f>
        <v>45795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45796</v>
      </c>
      <c r="F14" s="90"/>
      <c r="G14" s="89">
        <f ca="1">E14+1</f>
        <v>45797</v>
      </c>
      <c r="H14" s="90"/>
      <c r="I14" s="89">
        <f ca="1">G14+1</f>
        <v>45798</v>
      </c>
      <c r="J14" s="90"/>
      <c r="K14" s="89">
        <f ca="1">I14+1</f>
        <v>45799</v>
      </c>
      <c r="L14" s="92"/>
      <c r="M14" s="92"/>
      <c r="N14" s="50"/>
      <c r="O14" s="89">
        <f ca="1">K14+1</f>
        <v>45800</v>
      </c>
      <c r="P14" s="92"/>
      <c r="Q14" s="92"/>
      <c r="R14" s="92"/>
      <c r="S14" s="92"/>
      <c r="T14" s="92"/>
      <c r="U14" s="92"/>
      <c r="V14" s="90"/>
      <c r="W14" s="89">
        <f ca="1">O14+1</f>
        <v>45801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96" customHeight="1" x14ac:dyDescent="0.2">
      <c r="A15" s="42"/>
      <c r="C15" s="124" t="s">
        <v>29</v>
      </c>
      <c r="D15" s="101"/>
      <c r="E15" s="125" t="s">
        <v>30</v>
      </c>
      <c r="F15" s="126"/>
      <c r="G15" s="125" t="s">
        <v>31</v>
      </c>
      <c r="H15" s="126"/>
      <c r="I15" s="100" t="s">
        <v>35</v>
      </c>
      <c r="J15" s="101"/>
      <c r="K15" s="100" t="s">
        <v>34</v>
      </c>
      <c r="L15" s="102"/>
      <c r="M15" s="102"/>
      <c r="N15" s="101"/>
      <c r="O15" s="100" t="s">
        <v>20</v>
      </c>
      <c r="P15" s="102"/>
      <c r="Q15" s="102"/>
      <c r="R15" s="102"/>
      <c r="S15" s="102"/>
      <c r="T15" s="102"/>
      <c r="U15" s="102"/>
      <c r="V15" s="101"/>
      <c r="W15" s="109" t="s">
        <v>27</v>
      </c>
      <c r="X15" s="110"/>
      <c r="Y15" s="110"/>
      <c r="Z15" s="110"/>
      <c r="AA15" s="110"/>
      <c r="AB15" s="110"/>
      <c r="AC15" s="110"/>
      <c r="AD15" s="111"/>
      <c r="AE15" s="7"/>
      <c r="AF15" s="42"/>
    </row>
    <row r="16" spans="1:36" s="43" customFormat="1" ht="9.9499999999999993" customHeight="1" x14ac:dyDescent="0.2">
      <c r="A16" s="42"/>
      <c r="C16" s="97">
        <f ca="1">W14+1</f>
        <v>45802</v>
      </c>
      <c r="D16" s="99"/>
      <c r="E16" s="45"/>
      <c r="F16" s="78"/>
      <c r="G16" s="45"/>
      <c r="H16" s="78"/>
      <c r="I16" s="112"/>
      <c r="J16" s="113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9.75" customHeight="1" x14ac:dyDescent="0.2">
      <c r="A17" s="4"/>
      <c r="C17" s="97"/>
      <c r="D17" s="99"/>
      <c r="E17" s="89">
        <f ca="1">C16+1</f>
        <v>45803</v>
      </c>
      <c r="F17" s="90"/>
      <c r="G17" s="89">
        <f ca="1">E17+1</f>
        <v>45804</v>
      </c>
      <c r="H17" s="90"/>
      <c r="I17" s="89">
        <f ca="1">G17+1</f>
        <v>45805</v>
      </c>
      <c r="J17" s="90"/>
      <c r="K17" s="89">
        <f ca="1">I17+1</f>
        <v>45806</v>
      </c>
      <c r="L17" s="92"/>
      <c r="M17" s="92"/>
      <c r="N17" s="50"/>
      <c r="O17" s="89">
        <f ca="1">K17+1</f>
        <v>45807</v>
      </c>
      <c r="P17" s="92"/>
      <c r="Q17" s="92"/>
      <c r="R17" s="92"/>
      <c r="S17" s="92"/>
      <c r="T17" s="92"/>
      <c r="U17" s="92"/>
      <c r="V17" s="90"/>
      <c r="W17" s="89">
        <f ca="1">O17+1</f>
        <v>45808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97.5" customHeight="1" x14ac:dyDescent="0.2">
      <c r="A18" s="42"/>
      <c r="C18" s="124" t="s">
        <v>29</v>
      </c>
      <c r="D18" s="101"/>
      <c r="E18" s="125" t="s">
        <v>36</v>
      </c>
      <c r="F18" s="126"/>
      <c r="G18" s="125" t="s">
        <v>31</v>
      </c>
      <c r="H18" s="126"/>
      <c r="I18" s="100" t="s">
        <v>35</v>
      </c>
      <c r="J18" s="101"/>
      <c r="K18" s="100" t="s">
        <v>34</v>
      </c>
      <c r="L18" s="102"/>
      <c r="M18" s="102"/>
      <c r="N18" s="101"/>
      <c r="O18" s="100" t="s">
        <v>20</v>
      </c>
      <c r="P18" s="102"/>
      <c r="Q18" s="102"/>
      <c r="R18" s="102"/>
      <c r="S18" s="102"/>
      <c r="T18" s="102"/>
      <c r="U18" s="102"/>
      <c r="V18" s="101"/>
      <c r="W18" s="123" t="s">
        <v>32</v>
      </c>
      <c r="X18" s="110"/>
      <c r="Y18" s="110"/>
      <c r="Z18" s="110"/>
      <c r="AA18" s="110"/>
      <c r="AB18" s="110"/>
      <c r="AC18" s="110"/>
      <c r="AD18" s="111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45809</v>
      </c>
      <c r="D19" s="99"/>
      <c r="E19" s="45"/>
      <c r="F19" s="78"/>
      <c r="G19" s="45"/>
      <c r="H19" s="78"/>
      <c r="I19" s="112"/>
      <c r="J19" s="113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45810</v>
      </c>
      <c r="F20" s="90"/>
      <c r="G20" s="89">
        <f ca="1">E20+1</f>
        <v>45811</v>
      </c>
      <c r="H20" s="90"/>
      <c r="I20" s="89">
        <f ca="1">G20+1</f>
        <v>45812</v>
      </c>
      <c r="J20" s="90"/>
      <c r="K20" s="89">
        <f ca="1">I20+1</f>
        <v>45813</v>
      </c>
      <c r="L20" s="92"/>
      <c r="M20" s="92"/>
      <c r="N20" s="50"/>
      <c r="O20" s="89">
        <f ca="1">K20+1</f>
        <v>45814</v>
      </c>
      <c r="P20" s="92"/>
      <c r="Q20" s="92"/>
      <c r="R20" s="92"/>
      <c r="S20" s="92"/>
      <c r="T20" s="92"/>
      <c r="U20" s="92"/>
      <c r="V20" s="90"/>
      <c r="W20" s="89">
        <f ca="1">O20+1</f>
        <v>45815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120" t="s">
        <v>33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2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45748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45809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97">
    <mergeCell ref="C30:K31"/>
    <mergeCell ref="W20:AD20"/>
    <mergeCell ref="E20:F20"/>
    <mergeCell ref="G20:H20"/>
    <mergeCell ref="I20:J20"/>
    <mergeCell ref="K20:M20"/>
    <mergeCell ref="O20:V20"/>
    <mergeCell ref="C28:K29"/>
    <mergeCell ref="C27:K27"/>
    <mergeCell ref="C2:AD2"/>
    <mergeCell ref="C4:D4"/>
    <mergeCell ref="E4:F4"/>
    <mergeCell ref="G4:H4"/>
    <mergeCell ref="I4:J4"/>
    <mergeCell ref="K4:M4"/>
    <mergeCell ref="O4:V4"/>
    <mergeCell ref="W4:AD4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6:J6"/>
    <mergeCell ref="W5:AD5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8:N18"/>
    <mergeCell ref="C21:AD21"/>
    <mergeCell ref="W18:AD18"/>
    <mergeCell ref="C25:K26"/>
    <mergeCell ref="O25:U25"/>
    <mergeCell ref="X25:AD25"/>
    <mergeCell ref="O18:V18"/>
    <mergeCell ref="C18:D18"/>
    <mergeCell ref="E18:F18"/>
    <mergeCell ref="G18:H18"/>
    <mergeCell ref="I18:J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29" priority="3">
      <formula>MONTH(C5)&lt;&gt;MONTH($C$2)</formula>
    </cfRule>
    <cfRule type="expression" dxfId="28" priority="4">
      <formula>OR(WEEKDAY(C5,1)=1,WEEKDAY(C5,1)=7)</formula>
    </cfRule>
  </conditionalFormatting>
  <conditionalFormatting sqref="C19 E20 G20 I20 K20:L20 O20 W20">
    <cfRule type="expression" dxfId="27" priority="1">
      <formula>MONTH(C19)&lt;&gt;MONTH($C$2)</formula>
    </cfRule>
    <cfRule type="expression" dxfId="2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3" zoomScaleNormal="100" workbookViewId="0">
      <selection activeCell="W15" sqref="W15:AD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160">
        <f ca="1">DATE(About!P8,6,1)</f>
        <v>45809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61">
        <f ca="1">C5</f>
        <v>45809</v>
      </c>
      <c r="D4" s="161"/>
      <c r="E4" s="161">
        <f ca="1">E5</f>
        <v>45810</v>
      </c>
      <c r="F4" s="161"/>
      <c r="G4" s="161">
        <f ca="1">G5</f>
        <v>45811</v>
      </c>
      <c r="H4" s="161"/>
      <c r="I4" s="161">
        <f ca="1">I5</f>
        <v>45812</v>
      </c>
      <c r="J4" s="161"/>
      <c r="K4" s="161">
        <f ca="1">K5</f>
        <v>45813</v>
      </c>
      <c r="L4" s="161"/>
      <c r="M4" s="161"/>
      <c r="N4" s="85"/>
      <c r="O4" s="161">
        <f ca="1">O5</f>
        <v>45814</v>
      </c>
      <c r="P4" s="161"/>
      <c r="Q4" s="161"/>
      <c r="R4" s="161"/>
      <c r="S4" s="161"/>
      <c r="T4" s="161"/>
      <c r="U4" s="161"/>
      <c r="V4" s="161"/>
      <c r="W4" s="161">
        <f ca="1">W5</f>
        <v>45815</v>
      </c>
      <c r="X4" s="161"/>
      <c r="Y4" s="161"/>
      <c r="Z4" s="161"/>
      <c r="AA4" s="161"/>
      <c r="AB4" s="161"/>
      <c r="AC4" s="161"/>
      <c r="AD4" s="161"/>
      <c r="AF4" s="38"/>
      <c r="AG4" s="39"/>
      <c r="AH4" s="39"/>
      <c r="AI4" s="39"/>
      <c r="AJ4" s="39"/>
    </row>
    <row r="5" spans="1:36" ht="24.95" customHeight="1" x14ac:dyDescent="0.25">
      <c r="A5" s="1"/>
      <c r="C5" s="137">
        <f ca="1">$C$2-(WEEKDAY($C$2,1)-(start_day-1))-IF((WEEKDAY($C$2,1)-(start_day-1))&lt;=0,7,0)+1</f>
        <v>45809</v>
      </c>
      <c r="D5" s="138"/>
      <c r="E5" s="97">
        <f ca="1">C5+1</f>
        <v>45810</v>
      </c>
      <c r="F5" s="99"/>
      <c r="G5" s="97">
        <f ca="1">E5+1</f>
        <v>45811</v>
      </c>
      <c r="H5" s="99"/>
      <c r="I5" s="97">
        <f ca="1">G5+1</f>
        <v>45812</v>
      </c>
      <c r="J5" s="99"/>
      <c r="K5" s="97">
        <f ca="1">I5+1</f>
        <v>45813</v>
      </c>
      <c r="L5" s="98"/>
      <c r="M5" s="98"/>
      <c r="N5" s="77"/>
      <c r="O5" s="97">
        <f ca="1">K5+1</f>
        <v>45814</v>
      </c>
      <c r="P5" s="98"/>
      <c r="Q5" s="98"/>
      <c r="R5" s="98"/>
      <c r="S5" s="98"/>
      <c r="T5" s="98"/>
      <c r="U5" s="98"/>
      <c r="V5" s="99"/>
      <c r="W5" s="137">
        <f ca="1">O5+1</f>
        <v>45815</v>
      </c>
      <c r="X5" s="162"/>
      <c r="Y5" s="162"/>
      <c r="Z5" s="162"/>
      <c r="AA5" s="162"/>
      <c r="AB5" s="162"/>
      <c r="AC5" s="162"/>
      <c r="AD5" s="138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159" t="s">
        <v>37</v>
      </c>
      <c r="D6" s="142"/>
      <c r="E6" s="132" t="s">
        <v>38</v>
      </c>
      <c r="F6" s="133"/>
      <c r="G6" s="132" t="s">
        <v>39</v>
      </c>
      <c r="H6" s="133"/>
      <c r="I6" s="146" t="s">
        <v>40</v>
      </c>
      <c r="J6" s="131"/>
      <c r="K6" s="146" t="s">
        <v>34</v>
      </c>
      <c r="L6" s="147"/>
      <c r="M6" s="147"/>
      <c r="N6" s="131"/>
      <c r="O6" s="146" t="s">
        <v>41</v>
      </c>
      <c r="P6" s="147"/>
      <c r="Q6" s="147"/>
      <c r="R6" s="147"/>
      <c r="S6" s="147"/>
      <c r="T6" s="147"/>
      <c r="U6" s="147"/>
      <c r="V6" s="131"/>
      <c r="W6" s="140" t="s">
        <v>43</v>
      </c>
      <c r="X6" s="141"/>
      <c r="Y6" s="141"/>
      <c r="Z6" s="141"/>
      <c r="AA6" s="141"/>
      <c r="AB6" s="141"/>
      <c r="AC6" s="141"/>
      <c r="AD6" s="142"/>
      <c r="AE6" s="7"/>
      <c r="AF6" s="42"/>
    </row>
    <row r="7" spans="1:36" ht="9.9499999999999993" customHeight="1" x14ac:dyDescent="0.2">
      <c r="A7" s="1"/>
      <c r="C7" s="148">
        <f ca="1">W5+1</f>
        <v>45816</v>
      </c>
      <c r="D7" s="149"/>
      <c r="E7" s="156"/>
      <c r="F7" s="157"/>
      <c r="G7" s="156"/>
      <c r="H7" s="157"/>
      <c r="I7" s="156"/>
      <c r="J7" s="157"/>
      <c r="K7" s="156"/>
      <c r="L7" s="158"/>
      <c r="M7" s="158"/>
      <c r="N7" s="82"/>
      <c r="O7" s="156"/>
      <c r="P7" s="158"/>
      <c r="Q7" s="158"/>
      <c r="R7" s="158"/>
      <c r="S7" s="158"/>
      <c r="T7" s="158"/>
      <c r="U7" s="158"/>
      <c r="V7" s="157"/>
      <c r="W7" s="156"/>
      <c r="X7" s="158"/>
      <c r="Y7" s="158"/>
      <c r="Z7" s="158"/>
      <c r="AA7" s="158"/>
      <c r="AB7" s="158"/>
      <c r="AC7" s="158"/>
      <c r="AD7" s="157"/>
      <c r="AF7" s="1"/>
    </row>
    <row r="8" spans="1:36" s="7" customFormat="1" ht="15" customHeight="1" x14ac:dyDescent="0.2">
      <c r="A8" s="4"/>
      <c r="C8" s="148"/>
      <c r="D8" s="149"/>
      <c r="E8" s="150">
        <f ca="1">C7+1</f>
        <v>45817</v>
      </c>
      <c r="F8" s="151"/>
      <c r="G8" s="150">
        <f ca="1">E8+1</f>
        <v>45818</v>
      </c>
      <c r="H8" s="151"/>
      <c r="I8" s="150">
        <f ca="1">G8+1</f>
        <v>45819</v>
      </c>
      <c r="J8" s="151"/>
      <c r="K8" s="150">
        <f ca="1">I8+1</f>
        <v>45820</v>
      </c>
      <c r="L8" s="152"/>
      <c r="M8" s="152"/>
      <c r="N8" s="84"/>
      <c r="O8" s="150">
        <f ca="1">K8+1</f>
        <v>45821</v>
      </c>
      <c r="P8" s="152"/>
      <c r="Q8" s="152"/>
      <c r="R8" s="152"/>
      <c r="S8" s="152"/>
      <c r="T8" s="152"/>
      <c r="U8" s="152"/>
      <c r="V8" s="151"/>
      <c r="W8" s="153">
        <f ca="1">O8+1</f>
        <v>45822</v>
      </c>
      <c r="X8" s="154"/>
      <c r="Y8" s="154"/>
      <c r="Z8" s="154"/>
      <c r="AA8" s="154"/>
      <c r="AB8" s="154"/>
      <c r="AC8" s="154"/>
      <c r="AD8" s="155"/>
      <c r="AF8" s="4"/>
    </row>
    <row r="9" spans="1:36" s="43" customFormat="1" ht="75" customHeight="1" x14ac:dyDescent="0.2">
      <c r="A9" s="42"/>
      <c r="C9" s="130" t="s">
        <v>37</v>
      </c>
      <c r="D9" s="131"/>
      <c r="E9" s="132" t="s">
        <v>38</v>
      </c>
      <c r="F9" s="133"/>
      <c r="G9" s="132" t="s">
        <v>39</v>
      </c>
      <c r="H9" s="133"/>
      <c r="I9" s="146" t="s">
        <v>40</v>
      </c>
      <c r="J9" s="131"/>
      <c r="K9" s="146" t="s">
        <v>34</v>
      </c>
      <c r="L9" s="147"/>
      <c r="M9" s="147"/>
      <c r="N9" s="131"/>
      <c r="O9" s="146" t="s">
        <v>41</v>
      </c>
      <c r="P9" s="147"/>
      <c r="Q9" s="147"/>
      <c r="R9" s="147"/>
      <c r="S9" s="147"/>
      <c r="T9" s="147"/>
      <c r="U9" s="147"/>
      <c r="V9" s="131"/>
      <c r="W9" s="140" t="s">
        <v>43</v>
      </c>
      <c r="X9" s="141"/>
      <c r="Y9" s="141"/>
      <c r="Z9" s="141"/>
      <c r="AA9" s="141"/>
      <c r="AB9" s="141"/>
      <c r="AC9" s="141"/>
      <c r="AD9" s="142"/>
      <c r="AE9" s="7"/>
      <c r="AF9" s="42"/>
    </row>
    <row r="10" spans="1:36" s="43" customFormat="1" ht="9.9499999999999993" customHeight="1" x14ac:dyDescent="0.2">
      <c r="A10" s="42"/>
      <c r="C10" s="148">
        <f ca="1">W8+1</f>
        <v>45823</v>
      </c>
      <c r="D10" s="149"/>
      <c r="E10" s="81"/>
      <c r="F10" s="82"/>
      <c r="G10" s="81"/>
      <c r="H10" s="82"/>
      <c r="I10" s="81"/>
      <c r="J10" s="82"/>
      <c r="K10" s="81"/>
      <c r="L10" s="83"/>
      <c r="M10" s="83"/>
      <c r="N10" s="82"/>
      <c r="O10" s="81"/>
      <c r="P10" s="83"/>
      <c r="Q10" s="83"/>
      <c r="R10" s="83"/>
      <c r="S10" s="83"/>
      <c r="T10" s="83"/>
      <c r="U10" s="83"/>
      <c r="V10" s="82"/>
      <c r="W10" s="81"/>
      <c r="X10" s="83"/>
      <c r="Y10" s="83"/>
      <c r="Z10" s="83"/>
      <c r="AA10" s="83"/>
      <c r="AB10" s="83"/>
      <c r="AC10" s="83"/>
      <c r="AD10" s="82"/>
      <c r="AE10" s="7"/>
      <c r="AF10" s="42"/>
    </row>
    <row r="11" spans="1:36" s="7" customFormat="1" ht="15" customHeight="1" x14ac:dyDescent="0.2">
      <c r="A11" s="4"/>
      <c r="C11" s="148"/>
      <c r="D11" s="149"/>
      <c r="E11" s="150">
        <f ca="1">C10+1</f>
        <v>45824</v>
      </c>
      <c r="F11" s="151"/>
      <c r="G11" s="150">
        <f ca="1">E11+1</f>
        <v>45825</v>
      </c>
      <c r="H11" s="151"/>
      <c r="I11" s="150">
        <f ca="1">G11+1</f>
        <v>45826</v>
      </c>
      <c r="J11" s="151"/>
      <c r="K11" s="150">
        <f ca="1">I11+1</f>
        <v>45827</v>
      </c>
      <c r="L11" s="152"/>
      <c r="M11" s="152"/>
      <c r="N11" s="84"/>
      <c r="O11" s="150">
        <f ca="1">K11+1</f>
        <v>45828</v>
      </c>
      <c r="P11" s="152"/>
      <c r="Q11" s="152"/>
      <c r="R11" s="152"/>
      <c r="S11" s="152"/>
      <c r="T11" s="152"/>
      <c r="U11" s="152"/>
      <c r="V11" s="151"/>
      <c r="W11" s="153">
        <f ca="1">O11+1</f>
        <v>45829</v>
      </c>
      <c r="X11" s="154"/>
      <c r="Y11" s="154"/>
      <c r="Z11" s="154"/>
      <c r="AA11" s="154"/>
      <c r="AB11" s="154"/>
      <c r="AC11" s="154"/>
      <c r="AD11" s="155"/>
      <c r="AF11" s="4"/>
      <c r="AJ11" s="3"/>
    </row>
    <row r="12" spans="1:36" s="43" customFormat="1" ht="75" customHeight="1" x14ac:dyDescent="0.2">
      <c r="A12" s="42"/>
      <c r="C12" s="130" t="s">
        <v>37</v>
      </c>
      <c r="D12" s="131"/>
      <c r="E12" s="132" t="s">
        <v>38</v>
      </c>
      <c r="F12" s="133"/>
      <c r="G12" s="132" t="s">
        <v>39</v>
      </c>
      <c r="H12" s="133"/>
      <c r="I12" s="146" t="s">
        <v>40</v>
      </c>
      <c r="J12" s="131"/>
      <c r="K12" s="146" t="s">
        <v>34</v>
      </c>
      <c r="L12" s="147"/>
      <c r="M12" s="147"/>
      <c r="N12" s="131"/>
      <c r="O12" s="146" t="s">
        <v>41</v>
      </c>
      <c r="P12" s="147"/>
      <c r="Q12" s="147"/>
      <c r="R12" s="147"/>
      <c r="S12" s="147"/>
      <c r="T12" s="147"/>
      <c r="U12" s="147"/>
      <c r="V12" s="131"/>
      <c r="W12" s="140" t="s">
        <v>43</v>
      </c>
      <c r="X12" s="141"/>
      <c r="Y12" s="141"/>
      <c r="Z12" s="141"/>
      <c r="AA12" s="141"/>
      <c r="AB12" s="141"/>
      <c r="AC12" s="141"/>
      <c r="AD12" s="142"/>
      <c r="AE12" s="7"/>
      <c r="AF12" s="42"/>
    </row>
    <row r="13" spans="1:36" s="43" customFormat="1" ht="9.9499999999999993" customHeight="1" x14ac:dyDescent="0.2">
      <c r="A13" s="42"/>
      <c r="C13" s="137">
        <f ca="1">W11+1</f>
        <v>45830</v>
      </c>
      <c r="D13" s="13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137"/>
      <c r="D14" s="138"/>
      <c r="E14" s="89">
        <f ca="1">C13+1</f>
        <v>45831</v>
      </c>
      <c r="F14" s="90"/>
      <c r="G14" s="89">
        <f ca="1">E14+1</f>
        <v>45832</v>
      </c>
      <c r="H14" s="90"/>
      <c r="I14" s="89">
        <f ca="1">G14+1</f>
        <v>45833</v>
      </c>
      <c r="J14" s="90"/>
      <c r="K14" s="89">
        <f ca="1">I14+1</f>
        <v>45834</v>
      </c>
      <c r="L14" s="92"/>
      <c r="M14" s="92"/>
      <c r="N14" s="50"/>
      <c r="O14" s="89">
        <f ca="1">K14+1</f>
        <v>45835</v>
      </c>
      <c r="P14" s="92"/>
      <c r="Q14" s="92"/>
      <c r="R14" s="92"/>
      <c r="S14" s="92"/>
      <c r="T14" s="92"/>
      <c r="U14" s="92"/>
      <c r="V14" s="90"/>
      <c r="W14" s="143">
        <f ca="1">O14+1</f>
        <v>45836</v>
      </c>
      <c r="X14" s="144"/>
      <c r="Y14" s="144"/>
      <c r="Z14" s="144"/>
      <c r="AA14" s="144"/>
      <c r="AB14" s="144"/>
      <c r="AC14" s="144"/>
      <c r="AD14" s="145"/>
      <c r="AF14" s="4"/>
    </row>
    <row r="15" spans="1:36" s="43" customFormat="1" ht="75" customHeight="1" x14ac:dyDescent="0.2">
      <c r="A15" s="42"/>
      <c r="C15" s="130" t="s">
        <v>37</v>
      </c>
      <c r="D15" s="131"/>
      <c r="E15" s="132" t="s">
        <v>38</v>
      </c>
      <c r="F15" s="133"/>
      <c r="G15" s="139" t="s">
        <v>39</v>
      </c>
      <c r="H15" s="136"/>
      <c r="I15" s="134" t="s">
        <v>40</v>
      </c>
      <c r="J15" s="136"/>
      <c r="K15" s="134" t="s">
        <v>34</v>
      </c>
      <c r="L15" s="135"/>
      <c r="M15" s="135"/>
      <c r="N15" s="136"/>
      <c r="O15" s="134" t="s">
        <v>41</v>
      </c>
      <c r="P15" s="135"/>
      <c r="Q15" s="135"/>
      <c r="R15" s="135"/>
      <c r="S15" s="135"/>
      <c r="T15" s="135"/>
      <c r="U15" s="135"/>
      <c r="V15" s="136"/>
      <c r="W15" s="134" t="s">
        <v>42</v>
      </c>
      <c r="X15" s="135"/>
      <c r="Y15" s="135"/>
      <c r="Z15" s="135"/>
      <c r="AA15" s="135"/>
      <c r="AB15" s="135"/>
      <c r="AC15" s="135"/>
      <c r="AD15" s="136"/>
      <c r="AE15" s="7"/>
      <c r="AF15" s="42"/>
    </row>
    <row r="16" spans="1:36" s="43" customFormat="1" ht="9.9499999999999993" customHeight="1" x14ac:dyDescent="0.2">
      <c r="A16" s="42"/>
      <c r="C16" s="137">
        <f ca="1">W14+1</f>
        <v>45837</v>
      </c>
      <c r="D16" s="13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137"/>
      <c r="D17" s="138"/>
      <c r="E17" s="89">
        <f ca="1">C16+1</f>
        <v>45838</v>
      </c>
      <c r="F17" s="90"/>
      <c r="G17" s="89">
        <f ca="1">E17+1</f>
        <v>45839</v>
      </c>
      <c r="H17" s="90"/>
      <c r="I17" s="89">
        <f ca="1">G17+1</f>
        <v>45840</v>
      </c>
      <c r="J17" s="90"/>
      <c r="K17" s="89">
        <f ca="1">I17+1</f>
        <v>45841</v>
      </c>
      <c r="L17" s="92"/>
      <c r="M17" s="92"/>
      <c r="N17" s="50"/>
      <c r="O17" s="89">
        <f ca="1">K17+1</f>
        <v>45842</v>
      </c>
      <c r="P17" s="92"/>
      <c r="Q17" s="92"/>
      <c r="R17" s="92"/>
      <c r="S17" s="92"/>
      <c r="T17" s="92"/>
      <c r="U17" s="92"/>
      <c r="V17" s="90"/>
      <c r="W17" s="89">
        <f ca="1">O17+1</f>
        <v>45843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130" t="s">
        <v>37</v>
      </c>
      <c r="D18" s="131"/>
      <c r="E18" s="132" t="s">
        <v>38</v>
      </c>
      <c r="F18" s="133"/>
      <c r="G18" s="125"/>
      <c r="H18" s="126"/>
      <c r="I18" s="93"/>
      <c r="J18" s="95"/>
      <c r="K18" s="93"/>
      <c r="L18" s="94"/>
      <c r="M18" s="94"/>
      <c r="N18" s="44"/>
      <c r="O18" s="93"/>
      <c r="P18" s="94"/>
      <c r="Q18" s="94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45844</v>
      </c>
      <c r="D19" s="99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45845</v>
      </c>
      <c r="F20" s="90"/>
      <c r="G20" s="89">
        <f ca="1">E20+1</f>
        <v>45846</v>
      </c>
      <c r="H20" s="90"/>
      <c r="I20" s="89">
        <f ca="1">G20+1</f>
        <v>45847</v>
      </c>
      <c r="J20" s="90"/>
      <c r="K20" s="89">
        <f ca="1">I20+1</f>
        <v>45848</v>
      </c>
      <c r="L20" s="92"/>
      <c r="M20" s="92"/>
      <c r="N20" s="50"/>
      <c r="O20" s="89">
        <f ca="1">K20+1</f>
        <v>45849</v>
      </c>
      <c r="P20" s="92"/>
      <c r="Q20" s="92"/>
      <c r="R20" s="92"/>
      <c r="S20" s="92"/>
      <c r="T20" s="92"/>
      <c r="U20" s="92"/>
      <c r="V20" s="90"/>
      <c r="W20" s="89">
        <f ca="1">O20+1</f>
        <v>45850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93"/>
      <c r="L21" s="94"/>
      <c r="M21" s="94"/>
      <c r="N21" s="44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45778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45839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5" priority="3">
      <formula>MONTH(C5)&lt;&gt;MONTH($C$2)</formula>
    </cfRule>
    <cfRule type="expression" dxfId="24" priority="4">
      <formula>OR(WEEKDAY(C5,1)=1,WEEKDAY(C5,1)=7)</formula>
    </cfRule>
  </conditionalFormatting>
  <conditionalFormatting sqref="C19 E20 G20 I20 K20:L20 O20 W20">
    <cfRule type="expression" dxfId="23" priority="1">
      <formula>MONTH(C19)&lt;&gt;MONTH($C$2)</formula>
    </cfRule>
    <cfRule type="expression" dxfId="22" priority="2">
      <formula>OR(WEEKDAY(C19,1)=1,WEEKDAY(C19,1)=7)</formula>
    </cfRule>
  </conditionalFormatting>
  <dataValidations count="6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6">
        <f ca="1">DATE(About!P8,7,1)</f>
        <v>45839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45837</v>
      </c>
      <c r="D4" s="103"/>
      <c r="E4" s="103">
        <f ca="1">E5</f>
        <v>45838</v>
      </c>
      <c r="F4" s="103"/>
      <c r="G4" s="103">
        <f ca="1">G5</f>
        <v>45839</v>
      </c>
      <c r="H4" s="103"/>
      <c r="I4" s="103">
        <f ca="1">I5</f>
        <v>45840</v>
      </c>
      <c r="J4" s="103"/>
      <c r="K4" s="103">
        <f ca="1">K5</f>
        <v>45841</v>
      </c>
      <c r="L4" s="103"/>
      <c r="M4" s="103"/>
      <c r="N4" s="37"/>
      <c r="O4" s="103">
        <f ca="1">O5</f>
        <v>45842</v>
      </c>
      <c r="P4" s="103"/>
      <c r="Q4" s="103"/>
      <c r="R4" s="103"/>
      <c r="S4" s="103"/>
      <c r="T4" s="103"/>
      <c r="U4" s="103"/>
      <c r="V4" s="103"/>
      <c r="W4" s="103">
        <f ca="1">W5</f>
        <v>45843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$C$2-(WEEKDAY($C$2,1)-(start_day-1))-IF((WEEKDAY($C$2,1)-(start_day-1))&lt;=0,7,0)+1</f>
        <v>45837</v>
      </c>
      <c r="D5" s="99"/>
      <c r="E5" s="97">
        <f ca="1">C5+1</f>
        <v>45838</v>
      </c>
      <c r="F5" s="99"/>
      <c r="G5" s="97">
        <f ca="1">E5+1</f>
        <v>45839</v>
      </c>
      <c r="H5" s="99"/>
      <c r="I5" s="97">
        <f ca="1">G5+1</f>
        <v>45840</v>
      </c>
      <c r="J5" s="99"/>
      <c r="K5" s="97">
        <f ca="1">I5+1</f>
        <v>45841</v>
      </c>
      <c r="L5" s="98"/>
      <c r="M5" s="98"/>
      <c r="N5" s="77"/>
      <c r="O5" s="97">
        <f ca="1">K5+1</f>
        <v>45842</v>
      </c>
      <c r="P5" s="98"/>
      <c r="Q5" s="98"/>
      <c r="R5" s="98"/>
      <c r="S5" s="98"/>
      <c r="T5" s="98"/>
      <c r="U5" s="98"/>
      <c r="V5" s="99"/>
      <c r="W5" s="97">
        <f ca="1">O5+1</f>
        <v>45843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93"/>
      <c r="P6" s="94"/>
      <c r="Q6" s="94"/>
      <c r="R6" s="94"/>
      <c r="S6" s="94"/>
      <c r="T6" s="94"/>
      <c r="U6" s="94"/>
      <c r="V6" s="95"/>
      <c r="W6" s="93"/>
      <c r="X6" s="94"/>
      <c r="Y6" s="94"/>
      <c r="Z6" s="94"/>
      <c r="AA6" s="94"/>
      <c r="AB6" s="94"/>
      <c r="AC6" s="94"/>
      <c r="AD6" s="95"/>
      <c r="AE6" s="7"/>
      <c r="AF6" s="42"/>
    </row>
    <row r="7" spans="1:36" ht="9.9499999999999993" customHeight="1" x14ac:dyDescent="0.2">
      <c r="A7" s="1"/>
      <c r="C7" s="97">
        <f ca="1">W5+1</f>
        <v>45844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45845</v>
      </c>
      <c r="F8" s="90"/>
      <c r="G8" s="89">
        <f ca="1">E8+1</f>
        <v>45846</v>
      </c>
      <c r="H8" s="90"/>
      <c r="I8" s="89">
        <f ca="1">G8+1</f>
        <v>45847</v>
      </c>
      <c r="J8" s="90"/>
      <c r="K8" s="89">
        <f ca="1">I8+1</f>
        <v>45848</v>
      </c>
      <c r="L8" s="92"/>
      <c r="M8" s="92"/>
      <c r="N8" s="50"/>
      <c r="O8" s="89">
        <f ca="1">K8+1</f>
        <v>45849</v>
      </c>
      <c r="P8" s="92"/>
      <c r="Q8" s="92"/>
      <c r="R8" s="92"/>
      <c r="S8" s="92"/>
      <c r="T8" s="92"/>
      <c r="U8" s="92"/>
      <c r="V8" s="90"/>
      <c r="W8" s="89">
        <f ca="1">O8+1</f>
        <v>45850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93"/>
      <c r="D9" s="95"/>
      <c r="E9" s="93"/>
      <c r="F9" s="95"/>
      <c r="G9" s="93"/>
      <c r="H9" s="95"/>
      <c r="I9" s="93"/>
      <c r="J9" s="95"/>
      <c r="K9" s="93"/>
      <c r="L9" s="94"/>
      <c r="M9" s="94"/>
      <c r="N9" s="95"/>
      <c r="O9" s="93"/>
      <c r="P9" s="94"/>
      <c r="Q9" s="94"/>
      <c r="R9" s="94"/>
      <c r="S9" s="94"/>
      <c r="T9" s="94"/>
      <c r="U9" s="94"/>
      <c r="V9" s="95"/>
      <c r="W9" s="93"/>
      <c r="X9" s="94"/>
      <c r="Y9" s="94"/>
      <c r="Z9" s="94"/>
      <c r="AA9" s="94"/>
      <c r="AB9" s="94"/>
      <c r="AC9" s="94"/>
      <c r="AD9" s="95"/>
      <c r="AE9" s="7"/>
      <c r="AF9" s="42"/>
    </row>
    <row r="10" spans="1:36" s="43" customFormat="1" ht="9.9499999999999993" customHeight="1" x14ac:dyDescent="0.2">
      <c r="A10" s="42"/>
      <c r="C10" s="97">
        <f ca="1">W8+1</f>
        <v>45851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45852</v>
      </c>
      <c r="F11" s="90"/>
      <c r="G11" s="89">
        <f ca="1">E11+1</f>
        <v>45853</v>
      </c>
      <c r="H11" s="90"/>
      <c r="I11" s="89">
        <f ca="1">G11+1</f>
        <v>45854</v>
      </c>
      <c r="J11" s="90"/>
      <c r="K11" s="89">
        <f ca="1">I11+1</f>
        <v>45855</v>
      </c>
      <c r="L11" s="92"/>
      <c r="M11" s="92"/>
      <c r="N11" s="50"/>
      <c r="O11" s="89">
        <f ca="1">K11+1</f>
        <v>45856</v>
      </c>
      <c r="P11" s="92"/>
      <c r="Q11" s="92"/>
      <c r="R11" s="92"/>
      <c r="S11" s="92"/>
      <c r="T11" s="92"/>
      <c r="U11" s="92"/>
      <c r="V11" s="90"/>
      <c r="W11" s="89">
        <f ca="1">O11+1</f>
        <v>45857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93"/>
      <c r="D12" s="95"/>
      <c r="E12" s="93"/>
      <c r="F12" s="95"/>
      <c r="G12" s="93"/>
      <c r="H12" s="95"/>
      <c r="I12" s="93"/>
      <c r="J12" s="95"/>
      <c r="K12" s="93"/>
      <c r="L12" s="94"/>
      <c r="M12" s="94"/>
      <c r="N12" s="95"/>
      <c r="O12" s="93"/>
      <c r="P12" s="94"/>
      <c r="Q12" s="94"/>
      <c r="R12" s="94"/>
      <c r="S12" s="94"/>
      <c r="T12" s="94"/>
      <c r="U12" s="94"/>
      <c r="V12" s="95"/>
      <c r="W12" s="93"/>
      <c r="X12" s="94"/>
      <c r="Y12" s="94"/>
      <c r="Z12" s="94"/>
      <c r="AA12" s="94"/>
      <c r="AB12" s="94"/>
      <c r="AC12" s="94"/>
      <c r="AD12" s="95"/>
      <c r="AE12" s="7"/>
      <c r="AF12" s="42"/>
    </row>
    <row r="13" spans="1:36" s="43" customFormat="1" ht="9.9499999999999993" customHeight="1" x14ac:dyDescent="0.2">
      <c r="A13" s="42"/>
      <c r="C13" s="97">
        <f ca="1">W11+1</f>
        <v>45858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45859</v>
      </c>
      <c r="F14" s="90"/>
      <c r="G14" s="89">
        <f ca="1">E14+1</f>
        <v>45860</v>
      </c>
      <c r="H14" s="90"/>
      <c r="I14" s="89">
        <f ca="1">G14+1</f>
        <v>45861</v>
      </c>
      <c r="J14" s="90"/>
      <c r="K14" s="89">
        <f ca="1">I14+1</f>
        <v>45862</v>
      </c>
      <c r="L14" s="92"/>
      <c r="M14" s="92"/>
      <c r="N14" s="50"/>
      <c r="O14" s="89">
        <f ca="1">K14+1</f>
        <v>45863</v>
      </c>
      <c r="P14" s="92"/>
      <c r="Q14" s="92"/>
      <c r="R14" s="92"/>
      <c r="S14" s="92"/>
      <c r="T14" s="92"/>
      <c r="U14" s="92"/>
      <c r="V14" s="90"/>
      <c r="W14" s="89">
        <f ca="1">O14+1</f>
        <v>45864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93"/>
      <c r="D15" s="95"/>
      <c r="E15" s="93"/>
      <c r="F15" s="95"/>
      <c r="G15" s="93"/>
      <c r="H15" s="95"/>
      <c r="I15" s="93"/>
      <c r="J15" s="95"/>
      <c r="K15" s="93"/>
      <c r="L15" s="94"/>
      <c r="M15" s="94"/>
      <c r="N15" s="95"/>
      <c r="O15" s="93"/>
      <c r="P15" s="94"/>
      <c r="Q15" s="94"/>
      <c r="R15" s="94"/>
      <c r="S15" s="94"/>
      <c r="T15" s="94"/>
      <c r="U15" s="94"/>
      <c r="V15" s="95"/>
      <c r="W15" s="93"/>
      <c r="X15" s="94"/>
      <c r="Y15" s="94"/>
      <c r="Z15" s="94"/>
      <c r="AA15" s="94"/>
      <c r="AB15" s="94"/>
      <c r="AC15" s="94"/>
      <c r="AD15" s="95"/>
      <c r="AE15" s="7"/>
      <c r="AF15" s="42"/>
    </row>
    <row r="16" spans="1:36" s="43" customFormat="1" ht="9.9499999999999993" customHeight="1" x14ac:dyDescent="0.2">
      <c r="A16" s="42"/>
      <c r="C16" s="97">
        <f ca="1">W14+1</f>
        <v>45865</v>
      </c>
      <c r="D16" s="99"/>
      <c r="E16" s="45"/>
      <c r="F16" s="78"/>
      <c r="G16" s="45"/>
      <c r="H16" s="78"/>
      <c r="I16" s="112"/>
      <c r="J16" s="113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45866</v>
      </c>
      <c r="F17" s="90"/>
      <c r="G17" s="89">
        <f ca="1">E17+1</f>
        <v>45867</v>
      </c>
      <c r="H17" s="90"/>
      <c r="I17" s="89">
        <f ca="1">G17+1</f>
        <v>45868</v>
      </c>
      <c r="J17" s="90"/>
      <c r="K17" s="46">
        <f ca="1">I17+1</f>
        <v>45869</v>
      </c>
      <c r="L17" s="51"/>
      <c r="M17" s="51"/>
      <c r="N17" s="69"/>
      <c r="O17" s="89">
        <f ca="1">K17+1</f>
        <v>45870</v>
      </c>
      <c r="P17" s="92"/>
      <c r="Q17" s="92"/>
      <c r="R17" s="92"/>
      <c r="S17" s="92"/>
      <c r="T17" s="92"/>
      <c r="U17" s="92"/>
      <c r="V17" s="90"/>
      <c r="W17" s="89">
        <f ca="1">O17+1</f>
        <v>45871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93"/>
      <c r="D18" s="95"/>
      <c r="E18" s="93"/>
      <c r="F18" s="95"/>
      <c r="G18" s="93"/>
      <c r="H18" s="95"/>
      <c r="I18" s="93"/>
      <c r="J18" s="95"/>
      <c r="K18" s="70"/>
      <c r="L18" s="71"/>
      <c r="M18" s="71"/>
      <c r="N18" s="72"/>
      <c r="O18" s="93"/>
      <c r="P18" s="94"/>
      <c r="Q18" s="94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4"/>
      <c r="AC18" s="94"/>
      <c r="AD18" s="95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45872</v>
      </c>
      <c r="D19" s="99"/>
      <c r="E19" s="45"/>
      <c r="F19" s="78"/>
      <c r="G19" s="45"/>
      <c r="H19" s="78"/>
      <c r="I19" s="112"/>
      <c r="J19" s="113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45873</v>
      </c>
      <c r="F20" s="90"/>
      <c r="G20" s="89">
        <f ca="1">E20+1</f>
        <v>45874</v>
      </c>
      <c r="H20" s="90"/>
      <c r="I20" s="89">
        <f ca="1">G20+1</f>
        <v>45875</v>
      </c>
      <c r="J20" s="90"/>
      <c r="K20" s="46">
        <f ca="1">I20+1</f>
        <v>45876</v>
      </c>
      <c r="L20" s="51"/>
      <c r="M20" s="51"/>
      <c r="N20" s="69"/>
      <c r="O20" s="89">
        <f ca="1">K20+1</f>
        <v>45877</v>
      </c>
      <c r="P20" s="92"/>
      <c r="Q20" s="92"/>
      <c r="R20" s="92"/>
      <c r="S20" s="92"/>
      <c r="T20" s="92"/>
      <c r="U20" s="92"/>
      <c r="V20" s="90"/>
      <c r="W20" s="89">
        <f ca="1">O20+1</f>
        <v>45878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93"/>
      <c r="D21" s="95"/>
      <c r="E21" s="93"/>
      <c r="F21" s="95"/>
      <c r="G21" s="93"/>
      <c r="H21" s="95"/>
      <c r="I21" s="93"/>
      <c r="J21" s="95"/>
      <c r="K21" s="70"/>
      <c r="L21" s="71"/>
      <c r="M21" s="71"/>
      <c r="N21" s="72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DATE(YEAR(C2),MONTH(C2)-1,1)</f>
        <v>45809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DATE(YEAR(C2),MONTH(C2)+1,1)</f>
        <v>45870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21" priority="3">
      <formula>MONTH(C5)&lt;&gt;MONTH($C$2)</formula>
    </cfRule>
    <cfRule type="expression" dxfId="20" priority="4">
      <formula>OR(WEEKDAY(C5,1)=1,WEEKDAY(C5,1)=7)</formula>
    </cfRule>
  </conditionalFormatting>
  <conditionalFormatting sqref="C19 E20 G20 I20 K20:L20 O20 W20">
    <cfRule type="expression" dxfId="19" priority="1">
      <formula>MONTH(C19)&lt;&gt;MONTH($C$2)</formula>
    </cfRule>
    <cfRule type="expression" dxfId="1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abSelected="1" topLeftCell="A4" zoomScaleNormal="100" workbookViewId="0">
      <selection activeCell="W18" sqref="W18:AD18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163">
        <f ca="1">DATE(About!P8,8,1)</f>
        <v>45870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164" t="s">
        <v>33</v>
      </c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F3" s="29"/>
      <c r="AG3" s="30"/>
      <c r="AH3" s="30"/>
      <c r="AI3" s="30"/>
    </row>
    <row r="4" spans="1:36" s="36" customFormat="1" ht="30" customHeight="1" x14ac:dyDescent="0.3">
      <c r="A4" s="35"/>
      <c r="C4" s="103">
        <f ca="1">C5</f>
        <v>45865</v>
      </c>
      <c r="D4" s="103"/>
      <c r="E4" s="103">
        <f ca="1">E5</f>
        <v>45866</v>
      </c>
      <c r="F4" s="103"/>
      <c r="G4" s="103">
        <f ca="1">G5</f>
        <v>45867</v>
      </c>
      <c r="H4" s="103"/>
      <c r="I4" s="103">
        <f ca="1">I5</f>
        <v>45868</v>
      </c>
      <c r="J4" s="103"/>
      <c r="K4" s="103">
        <f ca="1">K5</f>
        <v>45869</v>
      </c>
      <c r="L4" s="103"/>
      <c r="M4" s="103"/>
      <c r="N4" s="37"/>
      <c r="O4" s="103">
        <f ca="1">O5</f>
        <v>45870</v>
      </c>
      <c r="P4" s="103"/>
      <c r="Q4" s="103"/>
      <c r="R4" s="103"/>
      <c r="S4" s="103"/>
      <c r="T4" s="103"/>
      <c r="U4" s="103"/>
      <c r="V4" s="103"/>
      <c r="W4" s="103">
        <f ca="1">W5</f>
        <v>45871</v>
      </c>
      <c r="X4" s="103"/>
      <c r="Y4" s="103"/>
      <c r="Z4" s="103"/>
      <c r="AA4" s="103"/>
      <c r="AB4" s="103"/>
      <c r="AC4" s="103"/>
      <c r="AD4" s="103"/>
      <c r="AF4" s="38"/>
      <c r="AG4" s="39"/>
      <c r="AH4" s="39"/>
      <c r="AI4" s="39"/>
      <c r="AJ4" s="39"/>
    </row>
    <row r="5" spans="1:36" ht="24.95" customHeight="1" x14ac:dyDescent="0.25">
      <c r="A5" s="1"/>
      <c r="C5" s="97">
        <f ca="1">$A$2-(WEEKDAY($A$2,1)-(start_day-1))-IF((WEEKDAY($A$2,1)-(start_day-1))&lt;=0,7,0)+1</f>
        <v>45865</v>
      </c>
      <c r="D5" s="99"/>
      <c r="E5" s="97">
        <f ca="1">C5+1</f>
        <v>45866</v>
      </c>
      <c r="F5" s="99"/>
      <c r="G5" s="97">
        <f ca="1">E5+1</f>
        <v>45867</v>
      </c>
      <c r="H5" s="99"/>
      <c r="I5" s="97">
        <f ca="1">G5+1</f>
        <v>45868</v>
      </c>
      <c r="J5" s="99"/>
      <c r="K5" s="97">
        <f ca="1">I5+1</f>
        <v>45869</v>
      </c>
      <c r="L5" s="98"/>
      <c r="M5" s="98"/>
      <c r="N5" s="77"/>
      <c r="O5" s="97">
        <f ca="1">K5+1</f>
        <v>45870</v>
      </c>
      <c r="P5" s="98"/>
      <c r="Q5" s="98"/>
      <c r="R5" s="98"/>
      <c r="S5" s="98"/>
      <c r="T5" s="98"/>
      <c r="U5" s="98"/>
      <c r="V5" s="99"/>
      <c r="W5" s="97">
        <f ca="1">O5+1</f>
        <v>45871</v>
      </c>
      <c r="X5" s="98"/>
      <c r="Y5" s="98"/>
      <c r="Z5" s="98"/>
      <c r="AA5" s="98"/>
      <c r="AB5" s="98"/>
      <c r="AC5" s="98"/>
      <c r="AD5" s="99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93"/>
      <c r="D6" s="95"/>
      <c r="E6" s="93"/>
      <c r="F6" s="95"/>
      <c r="G6" s="93"/>
      <c r="H6" s="95"/>
      <c r="I6" s="93"/>
      <c r="J6" s="95"/>
      <c r="K6" s="93"/>
      <c r="L6" s="94"/>
      <c r="M6" s="94"/>
      <c r="N6" s="95"/>
      <c r="O6" s="146" t="s">
        <v>44</v>
      </c>
      <c r="P6" s="147"/>
      <c r="Q6" s="147"/>
      <c r="R6" s="147"/>
      <c r="S6" s="147"/>
      <c r="T6" s="147"/>
      <c r="U6" s="147"/>
      <c r="V6" s="131"/>
      <c r="W6" s="140" t="s">
        <v>43</v>
      </c>
      <c r="X6" s="141"/>
      <c r="Y6" s="141"/>
      <c r="Z6" s="141"/>
      <c r="AA6" s="141"/>
      <c r="AB6" s="141"/>
      <c r="AC6" s="141"/>
      <c r="AD6" s="142"/>
      <c r="AE6" s="7"/>
      <c r="AF6" s="42"/>
    </row>
    <row r="7" spans="1:36" ht="9.9499999999999993" customHeight="1" x14ac:dyDescent="0.2">
      <c r="A7" s="1"/>
      <c r="C7" s="97">
        <f ca="1">W5+1</f>
        <v>45872</v>
      </c>
      <c r="D7" s="99"/>
      <c r="E7" s="87"/>
      <c r="F7" s="88"/>
      <c r="G7" s="87"/>
      <c r="H7" s="88"/>
      <c r="I7" s="87"/>
      <c r="J7" s="88"/>
      <c r="K7" s="87"/>
      <c r="L7" s="91"/>
      <c r="M7" s="91"/>
      <c r="N7" s="78"/>
      <c r="O7" s="87"/>
      <c r="P7" s="91"/>
      <c r="Q7" s="91"/>
      <c r="R7" s="91"/>
      <c r="S7" s="91"/>
      <c r="T7" s="91"/>
      <c r="U7" s="91"/>
      <c r="V7" s="88"/>
      <c r="W7" s="87"/>
      <c r="X7" s="91"/>
      <c r="Y7" s="91"/>
      <c r="Z7" s="91"/>
      <c r="AA7" s="91"/>
      <c r="AB7" s="91"/>
      <c r="AC7" s="91"/>
      <c r="AD7" s="88"/>
      <c r="AF7" s="1"/>
    </row>
    <row r="8" spans="1:36" s="7" customFormat="1" ht="15" customHeight="1" x14ac:dyDescent="0.2">
      <c r="A8" s="4"/>
      <c r="C8" s="97"/>
      <c r="D8" s="99"/>
      <c r="E8" s="89">
        <f ca="1">C7+1</f>
        <v>45873</v>
      </c>
      <c r="F8" s="90"/>
      <c r="G8" s="89">
        <f ca="1">E8+1</f>
        <v>45874</v>
      </c>
      <c r="H8" s="90"/>
      <c r="I8" s="89">
        <f ca="1">G8+1</f>
        <v>45875</v>
      </c>
      <c r="J8" s="90"/>
      <c r="K8" s="89">
        <f ca="1">I8+1</f>
        <v>45876</v>
      </c>
      <c r="L8" s="92"/>
      <c r="M8" s="92"/>
      <c r="N8" s="50"/>
      <c r="O8" s="89">
        <f ca="1">K8+1</f>
        <v>45877</v>
      </c>
      <c r="P8" s="92"/>
      <c r="Q8" s="92"/>
      <c r="R8" s="92"/>
      <c r="S8" s="92"/>
      <c r="T8" s="92"/>
      <c r="U8" s="92"/>
      <c r="V8" s="90"/>
      <c r="W8" s="89">
        <f ca="1">O8+1</f>
        <v>45878</v>
      </c>
      <c r="X8" s="92"/>
      <c r="Y8" s="92"/>
      <c r="Z8" s="92"/>
      <c r="AA8" s="92"/>
      <c r="AB8" s="92"/>
      <c r="AC8" s="92"/>
      <c r="AD8" s="90"/>
      <c r="AF8" s="4"/>
    </row>
    <row r="9" spans="1:36" s="43" customFormat="1" ht="75" customHeight="1" x14ac:dyDescent="0.2">
      <c r="A9" s="42"/>
      <c r="C9" s="159" t="s">
        <v>37</v>
      </c>
      <c r="D9" s="142"/>
      <c r="E9" s="132" t="s">
        <v>38</v>
      </c>
      <c r="F9" s="133"/>
      <c r="G9" s="132" t="s">
        <v>39</v>
      </c>
      <c r="H9" s="133"/>
      <c r="I9" s="146" t="s">
        <v>40</v>
      </c>
      <c r="J9" s="131"/>
      <c r="K9" s="146" t="s">
        <v>34</v>
      </c>
      <c r="L9" s="147"/>
      <c r="M9" s="147"/>
      <c r="N9" s="131"/>
      <c r="O9" s="146" t="s">
        <v>41</v>
      </c>
      <c r="P9" s="147"/>
      <c r="Q9" s="147"/>
      <c r="R9" s="147"/>
      <c r="S9" s="147"/>
      <c r="T9" s="147"/>
      <c r="U9" s="147"/>
      <c r="V9" s="131"/>
      <c r="W9" s="140" t="s">
        <v>43</v>
      </c>
      <c r="X9" s="141"/>
      <c r="Y9" s="141"/>
      <c r="Z9" s="141"/>
      <c r="AA9" s="141"/>
      <c r="AB9" s="141"/>
      <c r="AC9" s="141"/>
      <c r="AD9" s="142"/>
      <c r="AE9" s="7"/>
      <c r="AF9" s="42"/>
    </row>
    <row r="10" spans="1:36" s="43" customFormat="1" ht="9.9499999999999993" customHeight="1" x14ac:dyDescent="0.2">
      <c r="A10" s="42"/>
      <c r="C10" s="97">
        <f ca="1">W8+1</f>
        <v>45879</v>
      </c>
      <c r="D10" s="99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7"/>
      <c r="D11" s="99"/>
      <c r="E11" s="89">
        <f ca="1">C10+1</f>
        <v>45880</v>
      </c>
      <c r="F11" s="90"/>
      <c r="G11" s="89">
        <f ca="1">E11+1</f>
        <v>45881</v>
      </c>
      <c r="H11" s="90"/>
      <c r="I11" s="89">
        <f ca="1">G11+1</f>
        <v>45882</v>
      </c>
      <c r="J11" s="90"/>
      <c r="K11" s="89">
        <f ca="1">I11+1</f>
        <v>45883</v>
      </c>
      <c r="L11" s="92"/>
      <c r="M11" s="92"/>
      <c r="N11" s="50"/>
      <c r="O11" s="89">
        <f ca="1">K11+1</f>
        <v>45884</v>
      </c>
      <c r="P11" s="92"/>
      <c r="Q11" s="92"/>
      <c r="R11" s="92"/>
      <c r="S11" s="92"/>
      <c r="T11" s="92"/>
      <c r="U11" s="92"/>
      <c r="V11" s="90"/>
      <c r="W11" s="89">
        <f ca="1">O11+1</f>
        <v>45885</v>
      </c>
      <c r="X11" s="92"/>
      <c r="Y11" s="92"/>
      <c r="Z11" s="92"/>
      <c r="AA11" s="92"/>
      <c r="AB11" s="92"/>
      <c r="AC11" s="92"/>
      <c r="AD11" s="90"/>
      <c r="AF11" s="4"/>
      <c r="AJ11" s="3"/>
    </row>
    <row r="12" spans="1:36" s="43" customFormat="1" ht="75" customHeight="1" x14ac:dyDescent="0.2">
      <c r="A12" s="42"/>
      <c r="C12" s="159" t="s">
        <v>37</v>
      </c>
      <c r="D12" s="142"/>
      <c r="E12" s="132" t="s">
        <v>38</v>
      </c>
      <c r="F12" s="133"/>
      <c r="G12" s="132" t="s">
        <v>39</v>
      </c>
      <c r="H12" s="133"/>
      <c r="I12" s="146" t="s">
        <v>40</v>
      </c>
      <c r="J12" s="131"/>
      <c r="K12" s="146" t="s">
        <v>34</v>
      </c>
      <c r="L12" s="147"/>
      <c r="M12" s="147"/>
      <c r="N12" s="131"/>
      <c r="O12" s="146" t="s">
        <v>41</v>
      </c>
      <c r="P12" s="147"/>
      <c r="Q12" s="147"/>
      <c r="R12" s="147"/>
      <c r="S12" s="147"/>
      <c r="T12" s="147"/>
      <c r="U12" s="147"/>
      <c r="V12" s="131"/>
      <c r="W12" s="140" t="s">
        <v>43</v>
      </c>
      <c r="X12" s="141"/>
      <c r="Y12" s="141"/>
      <c r="Z12" s="141"/>
      <c r="AA12" s="141"/>
      <c r="AB12" s="141"/>
      <c r="AC12" s="141"/>
      <c r="AD12" s="142"/>
      <c r="AE12" s="7"/>
      <c r="AF12" s="42"/>
    </row>
    <row r="13" spans="1:36" s="43" customFormat="1" ht="9.9499999999999993" customHeight="1" x14ac:dyDescent="0.2">
      <c r="A13" s="42"/>
      <c r="C13" s="97">
        <f ca="1">W11+1</f>
        <v>45886</v>
      </c>
      <c r="D13" s="99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7"/>
      <c r="D14" s="99"/>
      <c r="E14" s="89">
        <f ca="1">C13+1</f>
        <v>45887</v>
      </c>
      <c r="F14" s="90"/>
      <c r="G14" s="89">
        <f ca="1">E14+1</f>
        <v>45888</v>
      </c>
      <c r="H14" s="90"/>
      <c r="I14" s="89">
        <f ca="1">G14+1</f>
        <v>45889</v>
      </c>
      <c r="J14" s="90"/>
      <c r="K14" s="89">
        <f ca="1">I14+1</f>
        <v>45890</v>
      </c>
      <c r="L14" s="92"/>
      <c r="M14" s="92"/>
      <c r="N14" s="50"/>
      <c r="O14" s="89">
        <f ca="1">K14+1</f>
        <v>45891</v>
      </c>
      <c r="P14" s="92"/>
      <c r="Q14" s="92"/>
      <c r="R14" s="92"/>
      <c r="S14" s="92"/>
      <c r="T14" s="92"/>
      <c r="U14" s="92"/>
      <c r="V14" s="90"/>
      <c r="W14" s="89">
        <f ca="1">O14+1</f>
        <v>45892</v>
      </c>
      <c r="X14" s="92"/>
      <c r="Y14" s="92"/>
      <c r="Z14" s="92"/>
      <c r="AA14" s="92"/>
      <c r="AB14" s="92"/>
      <c r="AC14" s="92"/>
      <c r="AD14" s="90"/>
      <c r="AF14" s="4"/>
    </row>
    <row r="15" spans="1:36" s="43" customFormat="1" ht="75" customHeight="1" x14ac:dyDescent="0.2">
      <c r="A15" s="42"/>
      <c r="C15" s="159" t="s">
        <v>37</v>
      </c>
      <c r="D15" s="142"/>
      <c r="E15" s="132" t="s">
        <v>38</v>
      </c>
      <c r="F15" s="133"/>
      <c r="G15" s="132" t="s">
        <v>39</v>
      </c>
      <c r="H15" s="133"/>
      <c r="I15" s="146" t="s">
        <v>40</v>
      </c>
      <c r="J15" s="131"/>
      <c r="K15" s="146" t="s">
        <v>34</v>
      </c>
      <c r="L15" s="147"/>
      <c r="M15" s="147"/>
      <c r="N15" s="131"/>
      <c r="O15" s="146" t="s">
        <v>41</v>
      </c>
      <c r="P15" s="147"/>
      <c r="Q15" s="147"/>
      <c r="R15" s="147"/>
      <c r="S15" s="147"/>
      <c r="T15" s="147"/>
      <c r="U15" s="147"/>
      <c r="V15" s="131"/>
      <c r="W15" s="140" t="s">
        <v>43</v>
      </c>
      <c r="X15" s="141"/>
      <c r="Y15" s="141"/>
      <c r="Z15" s="141"/>
      <c r="AA15" s="141"/>
      <c r="AB15" s="141"/>
      <c r="AC15" s="141"/>
      <c r="AD15" s="142"/>
      <c r="AE15" s="7"/>
      <c r="AF15" s="42"/>
    </row>
    <row r="16" spans="1:36" s="43" customFormat="1" ht="9.9499999999999993" customHeight="1" x14ac:dyDescent="0.2">
      <c r="A16" s="42"/>
      <c r="C16" s="97">
        <f ca="1">W14+1</f>
        <v>45893</v>
      </c>
      <c r="D16" s="99"/>
      <c r="E16" s="45"/>
      <c r="F16" s="78"/>
      <c r="G16" s="45"/>
      <c r="H16" s="78"/>
      <c r="I16" s="112"/>
      <c r="J16" s="113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7"/>
      <c r="D17" s="99"/>
      <c r="E17" s="89">
        <f ca="1">C16+1</f>
        <v>45894</v>
      </c>
      <c r="F17" s="90"/>
      <c r="G17" s="89">
        <f ca="1">E17+1</f>
        <v>45895</v>
      </c>
      <c r="H17" s="90"/>
      <c r="I17" s="89">
        <f ca="1">G17+1</f>
        <v>45896</v>
      </c>
      <c r="J17" s="90"/>
      <c r="K17" s="46">
        <f ca="1">I17+1</f>
        <v>45897</v>
      </c>
      <c r="L17" s="51"/>
      <c r="M17" s="51"/>
      <c r="N17" s="69"/>
      <c r="O17" s="89">
        <f ca="1">K17+1</f>
        <v>45898</v>
      </c>
      <c r="P17" s="92"/>
      <c r="Q17" s="92"/>
      <c r="R17" s="92"/>
      <c r="S17" s="92"/>
      <c r="T17" s="92"/>
      <c r="U17" s="92"/>
      <c r="V17" s="90"/>
      <c r="W17" s="89">
        <f ca="1">O17+1</f>
        <v>45899</v>
      </c>
      <c r="X17" s="92"/>
      <c r="Y17" s="92"/>
      <c r="Z17" s="92"/>
      <c r="AA17" s="92"/>
      <c r="AB17" s="92"/>
      <c r="AC17" s="92"/>
      <c r="AD17" s="90"/>
      <c r="AF17" s="4"/>
    </row>
    <row r="18" spans="1:42" s="43" customFormat="1" ht="75" customHeight="1" x14ac:dyDescent="0.2">
      <c r="A18" s="42"/>
      <c r="C18" s="159" t="s">
        <v>37</v>
      </c>
      <c r="D18" s="142"/>
      <c r="E18" s="132" t="s">
        <v>38</v>
      </c>
      <c r="F18" s="133"/>
      <c r="G18" s="132" t="s">
        <v>39</v>
      </c>
      <c r="H18" s="133"/>
      <c r="I18" s="146" t="s">
        <v>40</v>
      </c>
      <c r="J18" s="131"/>
      <c r="K18" s="146" t="s">
        <v>34</v>
      </c>
      <c r="L18" s="147"/>
      <c r="M18" s="147"/>
      <c r="N18" s="131"/>
      <c r="O18" s="146" t="s">
        <v>41</v>
      </c>
      <c r="P18" s="147"/>
      <c r="Q18" s="147"/>
      <c r="R18" s="147"/>
      <c r="S18" s="147"/>
      <c r="T18" s="147"/>
      <c r="U18" s="147"/>
      <c r="V18" s="131"/>
      <c r="W18" s="134" t="s">
        <v>42</v>
      </c>
      <c r="X18" s="135"/>
      <c r="Y18" s="135"/>
      <c r="Z18" s="135"/>
      <c r="AA18" s="135"/>
      <c r="AB18" s="135"/>
      <c r="AC18" s="135"/>
      <c r="AD18" s="136"/>
      <c r="AE18" s="7"/>
      <c r="AF18" s="42"/>
      <c r="AP18" s="3"/>
    </row>
    <row r="19" spans="1:42" s="43" customFormat="1" ht="9.9499999999999993" customHeight="1" x14ac:dyDescent="0.2">
      <c r="A19" s="42"/>
      <c r="C19" s="97">
        <f ca="1">W17+1</f>
        <v>45900</v>
      </c>
      <c r="D19" s="99"/>
      <c r="E19" s="45"/>
      <c r="F19" s="78"/>
      <c r="G19" s="45"/>
      <c r="H19" s="78"/>
      <c r="I19" s="112"/>
      <c r="J19" s="113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7"/>
      <c r="D20" s="99"/>
      <c r="E20" s="89">
        <f ca="1">C19+1</f>
        <v>45901</v>
      </c>
      <c r="F20" s="90"/>
      <c r="G20" s="89">
        <f ca="1">E20+1</f>
        <v>45902</v>
      </c>
      <c r="H20" s="90"/>
      <c r="I20" s="89">
        <f ca="1">G20+1</f>
        <v>45903</v>
      </c>
      <c r="J20" s="90"/>
      <c r="K20" s="46">
        <f ca="1">I20+1</f>
        <v>45904</v>
      </c>
      <c r="L20" s="51"/>
      <c r="M20" s="51"/>
      <c r="N20" s="69"/>
      <c r="O20" s="89">
        <f ca="1">K20+1</f>
        <v>45905</v>
      </c>
      <c r="P20" s="92"/>
      <c r="Q20" s="92"/>
      <c r="R20" s="92"/>
      <c r="S20" s="92"/>
      <c r="T20" s="92"/>
      <c r="U20" s="92"/>
      <c r="V20" s="90"/>
      <c r="W20" s="89">
        <f ca="1">O20+1</f>
        <v>45906</v>
      </c>
      <c r="X20" s="92"/>
      <c r="Y20" s="92"/>
      <c r="Z20" s="92"/>
      <c r="AA20" s="92"/>
      <c r="AB20" s="92"/>
      <c r="AC20" s="92"/>
      <c r="AD20" s="90"/>
      <c r="AF20" s="4"/>
    </row>
    <row r="21" spans="1:42" s="43" customFormat="1" ht="75" customHeight="1" x14ac:dyDescent="0.2">
      <c r="A21" s="42"/>
      <c r="C21" s="159" t="s">
        <v>37</v>
      </c>
      <c r="D21" s="142"/>
      <c r="E21" s="93"/>
      <c r="F21" s="95"/>
      <c r="G21" s="93"/>
      <c r="H21" s="95"/>
      <c r="I21" s="93"/>
      <c r="J21" s="95"/>
      <c r="K21" s="73"/>
      <c r="L21" s="14"/>
      <c r="M21" s="14"/>
      <c r="N21" s="44"/>
      <c r="O21" s="93"/>
      <c r="P21" s="94"/>
      <c r="Q21" s="94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4"/>
      <c r="AC21" s="94"/>
      <c r="AD21" s="95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106" t="s">
        <v>18</v>
      </c>
      <c r="D25" s="106"/>
      <c r="E25" s="106"/>
      <c r="F25" s="106"/>
      <c r="G25" s="106"/>
      <c r="H25" s="106"/>
      <c r="I25" s="106"/>
      <c r="J25" s="106"/>
      <c r="K25" s="106"/>
      <c r="L25" s="60"/>
      <c r="M25" s="1"/>
      <c r="O25" s="107">
        <f ca="1">DATE(YEAR(A2),MONTH(A2)-1,1)</f>
        <v>45839</v>
      </c>
      <c r="P25" s="107"/>
      <c r="Q25" s="107"/>
      <c r="R25" s="107"/>
      <c r="S25" s="107"/>
      <c r="T25" s="107"/>
      <c r="U25" s="107"/>
      <c r="V25" s="61"/>
      <c r="W25" s="61"/>
      <c r="X25" s="107">
        <f ca="1">DATE(YEAR(A2),MONTH(A2)+1,1)</f>
        <v>45901</v>
      </c>
      <c r="Y25" s="107"/>
      <c r="Z25" s="107"/>
      <c r="AA25" s="107"/>
      <c r="AB25" s="107"/>
      <c r="AC25" s="107"/>
      <c r="AD25" s="107"/>
      <c r="AF25" s="1"/>
    </row>
    <row r="26" spans="1:42" ht="15" customHeight="1" x14ac:dyDescent="0.2">
      <c r="A26" s="1"/>
      <c r="C26" s="106"/>
      <c r="D26" s="106"/>
      <c r="E26" s="106"/>
      <c r="F26" s="106"/>
      <c r="G26" s="106"/>
      <c r="H26" s="106"/>
      <c r="I26" s="106"/>
      <c r="J26" s="106"/>
      <c r="K26" s="106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104"/>
      <c r="D27" s="104"/>
      <c r="E27" s="104"/>
      <c r="F27" s="104"/>
      <c r="G27" s="104"/>
      <c r="H27" s="104"/>
      <c r="I27" s="104"/>
      <c r="J27" s="104"/>
      <c r="K27" s="10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 x14ac:dyDescent="0.2">
      <c r="A28" s="1"/>
      <c r="C28" s="105"/>
      <c r="D28" s="105"/>
      <c r="E28" s="105"/>
      <c r="F28" s="105"/>
      <c r="G28" s="105"/>
      <c r="H28" s="105"/>
      <c r="I28" s="105"/>
      <c r="J28" s="105"/>
      <c r="K28" s="105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 x14ac:dyDescent="0.2">
      <c r="A29" s="1"/>
      <c r="C29" s="104"/>
      <c r="D29" s="104"/>
      <c r="E29" s="104"/>
      <c r="F29" s="104"/>
      <c r="G29" s="104"/>
      <c r="H29" s="104"/>
      <c r="I29" s="104"/>
      <c r="J29" s="104"/>
      <c r="K29" s="104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 x14ac:dyDescent="0.2">
      <c r="A30" s="1"/>
      <c r="C30" s="105"/>
      <c r="D30" s="105"/>
      <c r="E30" s="105"/>
      <c r="F30" s="105"/>
      <c r="G30" s="105"/>
      <c r="H30" s="105"/>
      <c r="I30" s="105"/>
      <c r="J30" s="105"/>
      <c r="K30" s="105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 x14ac:dyDescent="0.2">
      <c r="A31" s="1"/>
      <c r="C31" s="104"/>
      <c r="D31" s="104"/>
      <c r="E31" s="104"/>
      <c r="F31" s="104"/>
      <c r="G31" s="104"/>
      <c r="H31" s="104"/>
      <c r="I31" s="104"/>
      <c r="J31" s="104"/>
      <c r="K31" s="104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4:D4"/>
    <mergeCell ref="E4:F4"/>
    <mergeCell ref="G4:H4"/>
    <mergeCell ref="I4:J4"/>
    <mergeCell ref="K4:M4"/>
    <mergeCell ref="O4:V4"/>
    <mergeCell ref="W4:AD4"/>
    <mergeCell ref="W5:AD5"/>
    <mergeCell ref="A2:AE2"/>
    <mergeCell ref="M3:AD3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K18:N18"/>
  </mergeCells>
  <conditionalFormatting sqref="C5 E5 G5 I5 K5:L5 O5 W5 C7 E8 G8 I8 K8:L8 O8 W8 C10 E11 G11 I11 K11:L11 O11 W11 C13 E14 G14 I14 K14:L14 O14 W14 C16 E17 G17 I17 K17:L17 O17 W17 C19 E20 G20 I20 K20:L20 O20 W20">
    <cfRule type="expression" dxfId="17" priority="69">
      <formula>MONTH(C5)&lt;&gt;MONTH($A$2)</formula>
    </cfRule>
    <cfRule type="expression" dxfId="16" priority="70">
      <formula>OR(WEEKDAY(C5,1)=1,WEEKDAY(C5,1)=7)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A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01CC6-7A0A-429C-B445-7EDA1CF4A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652EDDE9-C911-407A-9906-647D87C81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2023-08-30T14:14:51Z</dcterms:created>
  <dcterms:modified xsi:type="dcterms:W3CDTF">2025-07-28T20:55:21Z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